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ghs\Desktop\Other Documents\Christman Bird Count\CBC-Pullman 2016\"/>
    </mc:Choice>
  </mc:AlternateContent>
  <bookViews>
    <workbookView xWindow="0" yWindow="0" windowWidth="23775" windowHeight="11610"/>
  </bookViews>
  <sheets>
    <sheet name="Sheet1" sheetId="1" r:id="rId1"/>
  </sheets>
  <definedNames>
    <definedName name="_xlnm.Print_Area" localSheetId="0">Sheet1!$A$1:$X$91</definedName>
    <definedName name="_xlnm.Print_Titles" localSheetId="0">Sheet1!$A:$A,Sheet1!$1:$1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1" l="1"/>
  <c r="E91" i="1"/>
  <c r="D91" i="1"/>
  <c r="C91" i="1"/>
  <c r="F90" i="1"/>
  <c r="E90" i="1"/>
  <c r="D90" i="1"/>
  <c r="C90" i="1"/>
  <c r="V90" i="1"/>
  <c r="U90" i="1"/>
  <c r="T90" i="1"/>
  <c r="S90" i="1"/>
  <c r="R90" i="1"/>
  <c r="Q90" i="1"/>
  <c r="P90" i="1"/>
  <c r="O90" i="1"/>
  <c r="M90" i="1"/>
  <c r="L90" i="1"/>
  <c r="K90" i="1"/>
  <c r="J90" i="1"/>
  <c r="I90" i="1"/>
  <c r="H90" i="1"/>
  <c r="G90" i="1"/>
  <c r="G91" i="1"/>
  <c r="X81" i="1"/>
  <c r="X80" i="1"/>
  <c r="X79" i="1"/>
  <c r="N81" i="1"/>
  <c r="N80" i="1"/>
  <c r="N79" i="1"/>
  <c r="X82" i="1" l="1"/>
  <c r="N82" i="1"/>
  <c r="P18" i="1" l="1"/>
  <c r="P91" i="1" s="1"/>
  <c r="N4" i="1"/>
  <c r="I91" i="1"/>
  <c r="H91" i="1"/>
  <c r="P69" i="1"/>
  <c r="N83" i="1"/>
  <c r="V18" i="1" l="1"/>
  <c r="U18" i="1"/>
  <c r="T18" i="1"/>
  <c r="S18" i="1"/>
  <c r="R18" i="1"/>
  <c r="Q18" i="1"/>
  <c r="O18" i="1"/>
  <c r="M18" i="1"/>
  <c r="L18" i="1"/>
  <c r="K18" i="1"/>
  <c r="J18" i="1"/>
  <c r="G18" i="1"/>
  <c r="E18" i="1"/>
  <c r="D18" i="1"/>
  <c r="C18" i="1"/>
  <c r="N86" i="1"/>
  <c r="N85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70" i="1"/>
  <c r="W71" i="1"/>
  <c r="W72" i="1"/>
  <c r="W73" i="1"/>
  <c r="W74" i="1"/>
  <c r="W75" i="1"/>
  <c r="W76" i="1"/>
  <c r="W77" i="1"/>
  <c r="W83" i="1"/>
  <c r="X83" i="1" s="1"/>
  <c r="W85" i="1"/>
  <c r="W86" i="1"/>
  <c r="W88" i="1"/>
  <c r="W2" i="1"/>
  <c r="W90" i="1" l="1"/>
  <c r="W91" i="1"/>
  <c r="O91" i="1"/>
  <c r="Q91" i="1"/>
  <c r="R91" i="1"/>
  <c r="J91" i="1"/>
  <c r="T91" i="1"/>
  <c r="U91" i="1"/>
  <c r="M91" i="1"/>
  <c r="S91" i="1"/>
  <c r="V91" i="1"/>
  <c r="K91" i="1"/>
  <c r="W18" i="1"/>
  <c r="X85" i="1"/>
  <c r="X86" i="1"/>
  <c r="E69" i="1"/>
  <c r="N77" i="1"/>
  <c r="X77" i="1" s="1"/>
  <c r="N76" i="1"/>
  <c r="X76" i="1" s="1"/>
  <c r="N75" i="1"/>
  <c r="X75" i="1" s="1"/>
  <c r="N74" i="1"/>
  <c r="X74" i="1" s="1"/>
  <c r="N73" i="1"/>
  <c r="X73" i="1" s="1"/>
  <c r="N72" i="1"/>
  <c r="X72" i="1" s="1"/>
  <c r="N88" i="1"/>
  <c r="X88" i="1" s="1"/>
  <c r="N71" i="1"/>
  <c r="X71" i="1" s="1"/>
  <c r="N70" i="1"/>
  <c r="X70" i="1" s="1"/>
  <c r="N68" i="1"/>
  <c r="X68" i="1" s="1"/>
  <c r="N67" i="1"/>
  <c r="X67" i="1" s="1"/>
  <c r="N66" i="1"/>
  <c r="X66" i="1" s="1"/>
  <c r="N65" i="1"/>
  <c r="X65" i="1" s="1"/>
  <c r="N64" i="1"/>
  <c r="X64" i="1" s="1"/>
  <c r="N63" i="1"/>
  <c r="X63" i="1" s="1"/>
  <c r="N62" i="1"/>
  <c r="X62" i="1" s="1"/>
  <c r="N61" i="1"/>
  <c r="X61" i="1" s="1"/>
  <c r="N60" i="1"/>
  <c r="X60" i="1" s="1"/>
  <c r="N59" i="1"/>
  <c r="X59" i="1" s="1"/>
  <c r="N58" i="1"/>
  <c r="N57" i="1"/>
  <c r="X57" i="1" s="1"/>
  <c r="N56" i="1"/>
  <c r="X56" i="1" s="1"/>
  <c r="N55" i="1"/>
  <c r="X55" i="1" s="1"/>
  <c r="N54" i="1"/>
  <c r="X54" i="1" s="1"/>
  <c r="N53" i="1"/>
  <c r="X53" i="1" s="1"/>
  <c r="N52" i="1"/>
  <c r="X52" i="1" s="1"/>
  <c r="N51" i="1"/>
  <c r="X51" i="1" s="1"/>
  <c r="N50" i="1"/>
  <c r="X50" i="1" s="1"/>
  <c r="N49" i="1"/>
  <c r="X49" i="1" s="1"/>
  <c r="N48" i="1"/>
  <c r="X48" i="1" s="1"/>
  <c r="N47" i="1"/>
  <c r="X47" i="1" s="1"/>
  <c r="N46" i="1"/>
  <c r="X46" i="1" s="1"/>
  <c r="N45" i="1"/>
  <c r="X45" i="1" s="1"/>
  <c r="N44" i="1"/>
  <c r="X44" i="1" s="1"/>
  <c r="N43" i="1"/>
  <c r="X43" i="1" s="1"/>
  <c r="N42" i="1"/>
  <c r="X42" i="1" s="1"/>
  <c r="N41" i="1"/>
  <c r="X41" i="1" s="1"/>
  <c r="N40" i="1"/>
  <c r="X40" i="1" s="1"/>
  <c r="N39" i="1"/>
  <c r="X39" i="1" s="1"/>
  <c r="N38" i="1"/>
  <c r="X38" i="1" s="1"/>
  <c r="N37" i="1"/>
  <c r="X37" i="1" s="1"/>
  <c r="V69" i="1"/>
  <c r="U69" i="1"/>
  <c r="T69" i="1"/>
  <c r="S69" i="1"/>
  <c r="R69" i="1"/>
  <c r="Q69" i="1"/>
  <c r="O69" i="1"/>
  <c r="M69" i="1"/>
  <c r="L69" i="1"/>
  <c r="K69" i="1"/>
  <c r="J69" i="1"/>
  <c r="G69" i="1"/>
  <c r="D69" i="1"/>
  <c r="C69" i="1"/>
  <c r="N3" i="1"/>
  <c r="X3" i="1" s="1"/>
  <c r="X4" i="1"/>
  <c r="N5" i="1"/>
  <c r="N6" i="1"/>
  <c r="X6" i="1" s="1"/>
  <c r="N7" i="1"/>
  <c r="X7" i="1" s="1"/>
  <c r="N8" i="1"/>
  <c r="X8" i="1" s="1"/>
  <c r="N9" i="1"/>
  <c r="X9" i="1" s="1"/>
  <c r="N10" i="1"/>
  <c r="X10" i="1" s="1"/>
  <c r="N11" i="1"/>
  <c r="X11" i="1" s="1"/>
  <c r="N12" i="1"/>
  <c r="X12" i="1" s="1"/>
  <c r="N13" i="1"/>
  <c r="X13" i="1" s="1"/>
  <c r="N14" i="1"/>
  <c r="X14" i="1" s="1"/>
  <c r="N15" i="1"/>
  <c r="X15" i="1" s="1"/>
  <c r="N16" i="1"/>
  <c r="N17" i="1"/>
  <c r="X17" i="1" s="1"/>
  <c r="N19" i="1"/>
  <c r="X19" i="1" s="1"/>
  <c r="N20" i="1"/>
  <c r="X20" i="1" s="1"/>
  <c r="N21" i="1"/>
  <c r="N22" i="1"/>
  <c r="X22" i="1" s="1"/>
  <c r="N23" i="1"/>
  <c r="X23" i="1" s="1"/>
  <c r="N24" i="1"/>
  <c r="X24" i="1" s="1"/>
  <c r="N25" i="1"/>
  <c r="X25" i="1" s="1"/>
  <c r="N26" i="1"/>
  <c r="X26" i="1" s="1"/>
  <c r="N27" i="1"/>
  <c r="X27" i="1" s="1"/>
  <c r="N28" i="1"/>
  <c r="X28" i="1" s="1"/>
  <c r="N29" i="1"/>
  <c r="X29" i="1" s="1"/>
  <c r="N30" i="1"/>
  <c r="X30" i="1" s="1"/>
  <c r="N31" i="1"/>
  <c r="X31" i="1" s="1"/>
  <c r="N32" i="1"/>
  <c r="X32" i="1" s="1"/>
  <c r="N33" i="1"/>
  <c r="X33" i="1" s="1"/>
  <c r="N34" i="1"/>
  <c r="X34" i="1" s="1"/>
  <c r="N35" i="1"/>
  <c r="X35" i="1" s="1"/>
  <c r="N2" i="1"/>
  <c r="X58" i="1" l="1"/>
  <c r="N91" i="1"/>
  <c r="N90" i="1"/>
  <c r="L91" i="1"/>
  <c r="X21" i="1"/>
  <c r="X2" i="1"/>
  <c r="W69" i="1"/>
  <c r="X16" i="1"/>
  <c r="X18" i="1" s="1"/>
  <c r="N18" i="1"/>
  <c r="X5" i="1"/>
  <c r="N69" i="1"/>
  <c r="X90" i="1" l="1"/>
  <c r="X91" i="1"/>
  <c r="X69" i="1"/>
</calcChain>
</file>

<file path=xl/sharedStrings.xml><?xml version="1.0" encoding="utf-8"?>
<sst xmlns="http://schemas.openxmlformats.org/spreadsheetml/2006/main" count="116" uniqueCount="114">
  <si>
    <t>Great Blue Heron</t>
  </si>
  <si>
    <t>Canada Goose</t>
  </si>
  <si>
    <t>Mallard</t>
  </si>
  <si>
    <t>Northern Harrier</t>
  </si>
  <si>
    <t>Sharp-shinned Hawk</t>
  </si>
  <si>
    <t>Cooper's Hawk</t>
  </si>
  <si>
    <t>Red-tailed Hawk</t>
  </si>
  <si>
    <t>Roug-legged Hawk</t>
  </si>
  <si>
    <t>American Kestrel</t>
  </si>
  <si>
    <t>Prairie Falcon</t>
  </si>
  <si>
    <t>Gray Partridge</t>
  </si>
  <si>
    <t>Ring-necked Pheasant</t>
  </si>
  <si>
    <t>California Quail</t>
  </si>
  <si>
    <t>Rock Pigeon</t>
  </si>
  <si>
    <t>Mourning Dove</t>
  </si>
  <si>
    <t>Eurasian Collared Dove</t>
  </si>
  <si>
    <t>Great Horned Owl</t>
  </si>
  <si>
    <t>Belted Kingfisher</t>
  </si>
  <si>
    <t>Red-shafted Flicker</t>
  </si>
  <si>
    <t>Passerines</t>
  </si>
  <si>
    <t>Horned Lark</t>
  </si>
  <si>
    <t>Black-capped Chickadee</t>
  </si>
  <si>
    <t>Bewick's Wren</t>
  </si>
  <si>
    <t>American Robin</t>
  </si>
  <si>
    <t>Varied Thrush</t>
  </si>
  <si>
    <t>Townsend's Solitaire</t>
  </si>
  <si>
    <t>Bohemian Waxwing</t>
  </si>
  <si>
    <t>Cedar Waxwing</t>
  </si>
  <si>
    <t>Northern Shrike</t>
  </si>
  <si>
    <t>Song Sparrow</t>
  </si>
  <si>
    <t>White-crowned Sparrow</t>
  </si>
  <si>
    <t>Dark-eyed (slate) Junco</t>
  </si>
  <si>
    <t>Dark-eyed (Oregon) Junco</t>
  </si>
  <si>
    <t>Dark-eyed (Unknown) Junco</t>
  </si>
  <si>
    <t>Red-winged Blackbird</t>
  </si>
  <si>
    <t>House Finch</t>
  </si>
  <si>
    <t>American Goldfinch</t>
  </si>
  <si>
    <t>House Sparrow</t>
  </si>
  <si>
    <t>Total number</t>
  </si>
  <si>
    <t>Total species</t>
  </si>
  <si>
    <t>Non-Passerines</t>
  </si>
  <si>
    <t>Feeder Wolff</t>
  </si>
  <si>
    <t>Feeder Costa</t>
  </si>
  <si>
    <t>Total at Feeders</t>
  </si>
  <si>
    <t>Feeder Wenger</t>
  </si>
  <si>
    <t>Feeder Marney</t>
  </si>
  <si>
    <t>Feeder Spitzer</t>
  </si>
  <si>
    <t>Feeder Hammond</t>
  </si>
  <si>
    <t>Feeder Holderby</t>
  </si>
  <si>
    <t>Duck species?</t>
  </si>
  <si>
    <t>Ruffed Grouse</t>
  </si>
  <si>
    <t>Wild Turkey</t>
  </si>
  <si>
    <t>Bald Eagle</t>
  </si>
  <si>
    <t>Sharp-shinned/Cooper's?</t>
  </si>
  <si>
    <t>Red-tailed (Harlan's)</t>
  </si>
  <si>
    <t>Buteo species?</t>
  </si>
  <si>
    <t>Merlin</t>
  </si>
  <si>
    <t>Wilson's Snipe</t>
  </si>
  <si>
    <t>Barn Owl</t>
  </si>
  <si>
    <t>Northern Pygmy Owl</t>
  </si>
  <si>
    <t>Downy Woodpecker</t>
  </si>
  <si>
    <t>Hairy Woodpecker</t>
  </si>
  <si>
    <t>Pileated Woodpecker</t>
  </si>
  <si>
    <t>Steller's Jay</t>
  </si>
  <si>
    <t>Blue Jay</t>
  </si>
  <si>
    <t>Black-billed Magpie</t>
  </si>
  <si>
    <t>American Crow</t>
  </si>
  <si>
    <t>Common Raven</t>
  </si>
  <si>
    <t>Mountain Chickadee</t>
  </si>
  <si>
    <t>Chestnut-backed Chickadee</t>
  </si>
  <si>
    <t>Red-breasted Nuthatch</t>
  </si>
  <si>
    <t>White-breasted Nuthatch</t>
  </si>
  <si>
    <t>Pygmy Nuthatch</t>
  </si>
  <si>
    <t>Brown Creeper</t>
  </si>
  <si>
    <t>Pacific (Winter) Wren</t>
  </si>
  <si>
    <t>Marsh Wren</t>
  </si>
  <si>
    <t>Golden-crowned Kinglet</t>
  </si>
  <si>
    <t>European Starling</t>
  </si>
  <si>
    <t>Yellow-rumped Warbler (Audubon)</t>
  </si>
  <si>
    <t>Spotted Towhee</t>
  </si>
  <si>
    <t>American Tree Sparrow</t>
  </si>
  <si>
    <t>Red Crossbill</t>
  </si>
  <si>
    <t>Pine Siskin</t>
  </si>
  <si>
    <t>Lesser Goldfinch</t>
  </si>
  <si>
    <t>Evening Grosbeak</t>
  </si>
  <si>
    <t>No.</t>
  </si>
  <si>
    <t>Cassin's Finch</t>
  </si>
  <si>
    <t>Less Common Species</t>
  </si>
  <si>
    <t>Ruby-crowned Kinglet</t>
  </si>
  <si>
    <t>Dark-eyed Junco, Cassiar</t>
  </si>
  <si>
    <t>All Redtails</t>
  </si>
  <si>
    <t>All Juncos (inc. Cassiar)</t>
  </si>
  <si>
    <t>Gray-crowned Rosy-Finch</t>
  </si>
  <si>
    <t>Red-breasted Sapsucker</t>
  </si>
  <si>
    <t>Feeder Aumen-Clifford</t>
  </si>
  <si>
    <t>Pullman-Cons Park, Aumen</t>
  </si>
  <si>
    <t>Pullman, Evergrn, Aumen</t>
  </si>
  <si>
    <t>Pullman, Schweitz,Chevalier</t>
  </si>
  <si>
    <t>Pullman-WSU, Coll Hill, Baltierra</t>
  </si>
  <si>
    <t>Pullman-Pioneerr/Sunny,  Ellsworth</t>
  </si>
  <si>
    <t>Northern (Yellow-shafted) Flicker</t>
  </si>
  <si>
    <t>CW</t>
  </si>
  <si>
    <t>Total Moving Counts</t>
  </si>
  <si>
    <t>Total Moving + Feeders</t>
  </si>
  <si>
    <t>Pullman-Pioneer, Weber</t>
  </si>
  <si>
    <t>Anna's Hummingbird</t>
  </si>
  <si>
    <t>Pullman-Military, Duke</t>
  </si>
  <si>
    <t>Rural North, Kramer</t>
  </si>
  <si>
    <t>Rural N-Cen, Dymkowski</t>
  </si>
  <si>
    <t>Rural S-Cen, Hammond</t>
  </si>
  <si>
    <t>Rural South, Cassidy</t>
  </si>
  <si>
    <t>Wood Duck</t>
  </si>
  <si>
    <t>Northern Pintail</t>
  </si>
  <si>
    <t>Green-winged Teal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</si>
</sst>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0" fontId="2" fillId="2" borderId="1" xfId="0" applyFont="1" applyFill="1" applyBorder="1"/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/>
    <xf numFmtId="0" fontId="7" fillId="0" borderId="1" xfId="0" applyFont="1" applyBorder="1"/>
    <xf numFmtId="0" fontId="7" fillId="3" borderId="1" xfId="0" applyFont="1" applyFill="1" applyBorder="1"/>
    <xf numFmtId="0" fontId="7" fillId="4" borderId="1" xfId="0" applyFont="1" applyFill="1" applyBorder="1"/>
    <xf numFmtId="0" fontId="2" fillId="3" borderId="1" xfId="0" applyFont="1" applyFill="1" applyBorder="1"/>
    <xf numFmtId="0" fontId="8" fillId="3" borderId="1" xfId="0" applyFont="1" applyFill="1" applyBorder="1"/>
    <xf numFmtId="0" fontId="8" fillId="0" borderId="1" xfId="0" applyFont="1" applyBorder="1"/>
    <xf numFmtId="0" fontId="8" fillId="4" borderId="1" xfId="0" applyFont="1" applyFill="1" applyBorder="1"/>
    <xf numFmtId="0" fontId="2" fillId="5" borderId="1" xfId="0" applyFont="1" applyFill="1" applyBorder="1"/>
    <xf numFmtId="0" fontId="8" fillId="5" borderId="1" xfId="0" applyFont="1" applyFill="1" applyBorder="1"/>
    <xf numFmtId="0" fontId="2" fillId="6" borderId="1" xfId="0" applyFont="1" applyFill="1" applyBorder="1"/>
    <xf numFmtId="0" fontId="8" fillId="6" borderId="1" xfId="0" applyFont="1" applyFill="1" applyBorder="1"/>
    <xf numFmtId="0" fontId="2" fillId="4" borderId="1" xfId="0" applyFont="1" applyFill="1" applyBorder="1"/>
    <xf numFmtId="0" fontId="6" fillId="8" borderId="1" xfId="0" applyFont="1" applyFill="1" applyBorder="1"/>
    <xf numFmtId="0" fontId="9" fillId="8" borderId="1" xfId="0" applyFont="1" applyFill="1" applyBorder="1"/>
    <xf numFmtId="0" fontId="9" fillId="4" borderId="1" xfId="0" applyFont="1" applyFill="1" applyBorder="1"/>
    <xf numFmtId="0" fontId="6" fillId="7" borderId="1" xfId="0" applyFont="1" applyFill="1" applyBorder="1"/>
    <xf numFmtId="0" fontId="9" fillId="7" borderId="1" xfId="0" applyFont="1" applyFill="1" applyBorder="1"/>
    <xf numFmtId="0" fontId="10" fillId="0" borderId="0" xfId="0" applyFont="1"/>
    <xf numFmtId="0" fontId="11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tabSelected="1" workbookViewId="0">
      <pane xSplit="3315" ySplit="1320" topLeftCell="F64" activePane="bottomRight"/>
      <selection sqref="A1:A1048576"/>
      <selection pane="topRight" activeCell="F1" sqref="F1"/>
      <selection pane="bottomLeft"/>
      <selection pane="bottomRight" sqref="A1:X91"/>
    </sheetView>
  </sheetViews>
  <sheetFormatPr defaultRowHeight="15.75" x14ac:dyDescent="0.25"/>
  <cols>
    <col min="1" max="1" width="27.85546875" style="1" customWidth="1"/>
    <col min="2" max="2" width="6.5703125" style="1" customWidth="1"/>
    <col min="3" max="3" width="8.85546875" style="1" customWidth="1"/>
    <col min="4" max="4" width="9.140625" style="1" customWidth="1"/>
    <col min="5" max="6" width="9.5703125" style="1" customWidth="1"/>
    <col min="7" max="7" width="9.7109375" style="1" customWidth="1"/>
    <col min="8" max="8" width="8.85546875" style="1" customWidth="1"/>
    <col min="9" max="9" width="8.7109375" style="1" customWidth="1"/>
    <col min="10" max="10" width="7.42578125" style="1" customWidth="1"/>
    <col min="11" max="11" width="10.42578125" style="1" customWidth="1"/>
    <col min="12" max="12" width="9" style="1" customWidth="1"/>
    <col min="13" max="13" width="7.5703125" style="1" customWidth="1"/>
    <col min="14" max="14" width="10.5703125" style="10" customWidth="1"/>
    <col min="15" max="22" width="9.140625" style="6"/>
    <col min="23" max="23" width="9.140625" style="10"/>
    <col min="24" max="24" width="9.140625" style="13"/>
  </cols>
  <sheetData>
    <row r="1" spans="1:24" s="5" customFormat="1" ht="51" x14ac:dyDescent="0.25">
      <c r="A1" s="4" t="s">
        <v>40</v>
      </c>
      <c r="B1" s="4" t="s">
        <v>85</v>
      </c>
      <c r="C1" s="7" t="s">
        <v>97</v>
      </c>
      <c r="D1" s="7" t="s">
        <v>98</v>
      </c>
      <c r="E1" s="7" t="s">
        <v>99</v>
      </c>
      <c r="F1" s="7" t="s">
        <v>104</v>
      </c>
      <c r="G1" s="7" t="s">
        <v>106</v>
      </c>
      <c r="H1" s="7" t="s">
        <v>95</v>
      </c>
      <c r="I1" s="7" t="s">
        <v>96</v>
      </c>
      <c r="J1" s="7" t="s">
        <v>107</v>
      </c>
      <c r="K1" s="7" t="s">
        <v>108</v>
      </c>
      <c r="L1" s="7" t="s">
        <v>109</v>
      </c>
      <c r="M1" s="7" t="s">
        <v>110</v>
      </c>
      <c r="N1" s="9" t="s">
        <v>102</v>
      </c>
      <c r="O1" s="8" t="s">
        <v>94</v>
      </c>
      <c r="P1" s="8" t="s">
        <v>41</v>
      </c>
      <c r="Q1" s="8" t="s">
        <v>42</v>
      </c>
      <c r="R1" s="8" t="s">
        <v>44</v>
      </c>
      <c r="S1" s="8" t="s">
        <v>45</v>
      </c>
      <c r="T1" s="8" t="s">
        <v>46</v>
      </c>
      <c r="U1" s="8" t="s">
        <v>47</v>
      </c>
      <c r="V1" s="8" t="s">
        <v>48</v>
      </c>
      <c r="W1" s="11" t="s">
        <v>43</v>
      </c>
      <c r="X1" s="12" t="s">
        <v>103</v>
      </c>
    </row>
    <row r="2" spans="1:24" x14ac:dyDescent="0.25">
      <c r="A2" s="1" t="s">
        <v>1</v>
      </c>
      <c r="B2" s="1">
        <v>4</v>
      </c>
      <c r="F2" s="1">
        <v>1</v>
      </c>
      <c r="G2" s="1">
        <v>78</v>
      </c>
      <c r="N2" s="18">
        <f>IF(SUM(C2:M2)&gt;0,SUM(C2:M2),"")</f>
        <v>79</v>
      </c>
      <c r="O2" s="19"/>
      <c r="P2" s="19">
        <v>4</v>
      </c>
      <c r="Q2" s="19"/>
      <c r="R2" s="19">
        <v>100</v>
      </c>
      <c r="S2" s="19"/>
      <c r="T2" s="19"/>
      <c r="U2" s="19"/>
      <c r="V2" s="19"/>
      <c r="W2" s="18">
        <f>IF(SUM(O2:V2)&gt;0,SUM(O2:V2),"")</f>
        <v>104</v>
      </c>
      <c r="X2" s="20">
        <f>IF(SUM(N2,W2)&gt;0,SUM(N2,W2),"")</f>
        <v>183</v>
      </c>
    </row>
    <row r="3" spans="1:24" x14ac:dyDescent="0.25">
      <c r="A3" s="1" t="s">
        <v>2</v>
      </c>
      <c r="B3" s="1">
        <v>7</v>
      </c>
      <c r="E3" s="1">
        <v>60</v>
      </c>
      <c r="G3" s="1">
        <v>164</v>
      </c>
      <c r="L3" s="1">
        <v>2</v>
      </c>
      <c r="N3" s="18">
        <f t="shared" ref="N3:N67" si="0">IF(SUM(C3:M3)&gt;0,SUM(C3:M3),"")</f>
        <v>226</v>
      </c>
      <c r="O3" s="19"/>
      <c r="P3" s="19"/>
      <c r="Q3" s="19"/>
      <c r="R3" s="19"/>
      <c r="S3" s="19"/>
      <c r="T3" s="19"/>
      <c r="U3" s="19"/>
      <c r="V3" s="19"/>
      <c r="W3" s="18" t="str">
        <f t="shared" ref="W3:W67" si="1">IF(SUM(O3:V3)&gt;0,SUM(O3:V3),"")</f>
        <v/>
      </c>
      <c r="X3" s="20">
        <f t="shared" ref="X3:X67" si="2">IF(SUM(N3,W3)&gt;0,SUM(N3,W3),"")</f>
        <v>226</v>
      </c>
    </row>
    <row r="4" spans="1:24" x14ac:dyDescent="0.25">
      <c r="A4" s="23" t="s">
        <v>49</v>
      </c>
      <c r="B4" s="23">
        <v>20</v>
      </c>
      <c r="C4" s="23"/>
      <c r="D4" s="23"/>
      <c r="E4" s="23"/>
      <c r="F4" s="23"/>
      <c r="G4" s="23">
        <v>2</v>
      </c>
      <c r="H4" s="23"/>
      <c r="I4" s="23"/>
      <c r="J4" s="23"/>
      <c r="K4" s="23"/>
      <c r="L4" s="23">
        <v>2</v>
      </c>
      <c r="M4" s="23"/>
      <c r="N4" s="18">
        <f>IF(SUM(C4:M4)&gt;0,SUM(C4:M4),"")</f>
        <v>4</v>
      </c>
      <c r="O4" s="24"/>
      <c r="P4" s="24"/>
      <c r="Q4" s="24"/>
      <c r="R4" s="24"/>
      <c r="S4" s="24"/>
      <c r="T4" s="24"/>
      <c r="U4" s="24"/>
      <c r="V4" s="24"/>
      <c r="W4" s="18" t="str">
        <f t="shared" si="1"/>
        <v/>
      </c>
      <c r="X4" s="20">
        <f t="shared" si="2"/>
        <v>4</v>
      </c>
    </row>
    <row r="5" spans="1:24" x14ac:dyDescent="0.25">
      <c r="A5" s="1" t="s">
        <v>10</v>
      </c>
      <c r="B5" s="1">
        <v>22</v>
      </c>
      <c r="K5" s="1">
        <v>31</v>
      </c>
      <c r="M5" s="1">
        <v>16</v>
      </c>
      <c r="N5" s="18">
        <f t="shared" si="0"/>
        <v>47</v>
      </c>
      <c r="O5" s="19"/>
      <c r="P5" s="19"/>
      <c r="Q5" s="19"/>
      <c r="R5" s="19"/>
      <c r="S5" s="19"/>
      <c r="T5" s="19"/>
      <c r="U5" s="19"/>
      <c r="V5" s="19"/>
      <c r="W5" s="18" t="str">
        <f t="shared" si="1"/>
        <v/>
      </c>
      <c r="X5" s="20">
        <f t="shared" si="2"/>
        <v>47</v>
      </c>
    </row>
    <row r="6" spans="1:24" x14ac:dyDescent="0.25">
      <c r="A6" s="1" t="s">
        <v>11</v>
      </c>
      <c r="B6" s="1">
        <v>23</v>
      </c>
      <c r="G6" s="1">
        <v>1</v>
      </c>
      <c r="J6" s="1">
        <v>7</v>
      </c>
      <c r="L6" s="1">
        <v>1</v>
      </c>
      <c r="N6" s="18">
        <f t="shared" si="0"/>
        <v>9</v>
      </c>
      <c r="O6" s="19"/>
      <c r="P6" s="19"/>
      <c r="Q6" s="19"/>
      <c r="R6" s="19"/>
      <c r="S6" s="19"/>
      <c r="T6" s="19"/>
      <c r="U6" s="19"/>
      <c r="V6" s="19">
        <v>3</v>
      </c>
      <c r="W6" s="18">
        <f t="shared" si="1"/>
        <v>3</v>
      </c>
      <c r="X6" s="20">
        <f t="shared" si="2"/>
        <v>12</v>
      </c>
    </row>
    <row r="7" spans="1:24" x14ac:dyDescent="0.25">
      <c r="A7" s="1" t="s">
        <v>50</v>
      </c>
      <c r="B7" s="1">
        <v>24</v>
      </c>
      <c r="N7" s="18" t="str">
        <f t="shared" si="0"/>
        <v/>
      </c>
      <c r="O7" s="19"/>
      <c r="P7" s="19"/>
      <c r="Q7" s="19"/>
      <c r="R7" s="19"/>
      <c r="S7" s="19"/>
      <c r="T7" s="19"/>
      <c r="U7" s="19"/>
      <c r="V7" s="19"/>
      <c r="W7" s="18" t="str">
        <f t="shared" si="1"/>
        <v/>
      </c>
      <c r="X7" s="20" t="str">
        <f t="shared" si="2"/>
        <v/>
      </c>
    </row>
    <row r="8" spans="1:24" x14ac:dyDescent="0.25">
      <c r="A8" s="1" t="s">
        <v>51</v>
      </c>
      <c r="B8" s="1">
        <v>26</v>
      </c>
      <c r="N8" s="18" t="str">
        <f t="shared" si="0"/>
        <v/>
      </c>
      <c r="O8" s="19"/>
      <c r="P8" s="19"/>
      <c r="Q8" s="19"/>
      <c r="R8" s="19"/>
      <c r="S8" s="19"/>
      <c r="T8" s="19"/>
      <c r="U8" s="19"/>
      <c r="V8" s="19"/>
      <c r="W8" s="18" t="str">
        <f t="shared" si="1"/>
        <v/>
      </c>
      <c r="X8" s="20" t="str">
        <f t="shared" si="2"/>
        <v/>
      </c>
    </row>
    <row r="9" spans="1:24" x14ac:dyDescent="0.25">
      <c r="A9" s="1" t="s">
        <v>12</v>
      </c>
      <c r="B9" s="1">
        <v>27</v>
      </c>
      <c r="C9" s="1">
        <v>25</v>
      </c>
      <c r="E9" s="1">
        <v>48</v>
      </c>
      <c r="F9" s="1">
        <v>8</v>
      </c>
      <c r="G9" s="1">
        <v>7</v>
      </c>
      <c r="J9" s="1">
        <v>25</v>
      </c>
      <c r="K9" s="1">
        <v>29</v>
      </c>
      <c r="L9" s="1">
        <v>46</v>
      </c>
      <c r="M9" s="1">
        <v>46</v>
      </c>
      <c r="N9" s="18">
        <f t="shared" si="0"/>
        <v>234</v>
      </c>
      <c r="O9" s="19"/>
      <c r="P9" s="19">
        <v>2</v>
      </c>
      <c r="Q9" s="19">
        <v>5</v>
      </c>
      <c r="R9" s="19">
        <v>20</v>
      </c>
      <c r="S9" s="19">
        <v>17</v>
      </c>
      <c r="T9" s="19"/>
      <c r="U9" s="19">
        <v>8</v>
      </c>
      <c r="V9" s="19">
        <v>53</v>
      </c>
      <c r="W9" s="18">
        <f t="shared" si="1"/>
        <v>105</v>
      </c>
      <c r="X9" s="20">
        <f t="shared" si="2"/>
        <v>339</v>
      </c>
    </row>
    <row r="10" spans="1:24" x14ac:dyDescent="0.25">
      <c r="A10" s="1" t="s">
        <v>0</v>
      </c>
      <c r="B10" s="1">
        <v>30</v>
      </c>
      <c r="D10" s="1">
        <v>1</v>
      </c>
      <c r="G10" s="1">
        <v>2</v>
      </c>
      <c r="L10" s="1">
        <v>1</v>
      </c>
      <c r="N10" s="18">
        <f t="shared" si="0"/>
        <v>4</v>
      </c>
      <c r="O10" s="19"/>
      <c r="P10" s="19"/>
      <c r="Q10" s="19"/>
      <c r="R10" s="19"/>
      <c r="S10" s="19"/>
      <c r="T10" s="19"/>
      <c r="U10" s="19"/>
      <c r="V10" s="19"/>
      <c r="W10" s="18" t="str">
        <f t="shared" si="1"/>
        <v/>
      </c>
      <c r="X10" s="20">
        <f t="shared" si="2"/>
        <v>4</v>
      </c>
    </row>
    <row r="11" spans="1:24" x14ac:dyDescent="0.25">
      <c r="A11" s="1" t="s">
        <v>52</v>
      </c>
      <c r="B11" s="1">
        <v>31</v>
      </c>
      <c r="E11" s="1">
        <v>1</v>
      </c>
      <c r="L11" s="1">
        <v>1</v>
      </c>
      <c r="N11" s="18">
        <f t="shared" si="0"/>
        <v>2</v>
      </c>
      <c r="O11" s="19"/>
      <c r="P11" s="19"/>
      <c r="Q11" s="19"/>
      <c r="R11" s="19"/>
      <c r="S11" s="19"/>
      <c r="T11" s="19"/>
      <c r="U11" s="19"/>
      <c r="V11" s="19">
        <v>1</v>
      </c>
      <c r="W11" s="18">
        <f t="shared" si="1"/>
        <v>1</v>
      </c>
      <c r="X11" s="20">
        <f t="shared" si="2"/>
        <v>3</v>
      </c>
    </row>
    <row r="12" spans="1:24" x14ac:dyDescent="0.25">
      <c r="A12" s="1" t="s">
        <v>3</v>
      </c>
      <c r="B12" s="1">
        <v>32</v>
      </c>
      <c r="M12" s="1">
        <v>1</v>
      </c>
      <c r="N12" s="18">
        <f t="shared" si="0"/>
        <v>1</v>
      </c>
      <c r="O12" s="19"/>
      <c r="P12" s="19"/>
      <c r="Q12" s="19"/>
      <c r="R12" s="19"/>
      <c r="S12" s="19"/>
      <c r="T12" s="19"/>
      <c r="U12" s="19"/>
      <c r="V12" s="19"/>
      <c r="W12" s="18" t="str">
        <f t="shared" si="1"/>
        <v/>
      </c>
      <c r="X12" s="20">
        <f t="shared" si="2"/>
        <v>1</v>
      </c>
    </row>
    <row r="13" spans="1:24" x14ac:dyDescent="0.25">
      <c r="A13" s="1" t="s">
        <v>4</v>
      </c>
      <c r="B13" s="1">
        <v>33</v>
      </c>
      <c r="E13" s="1">
        <v>2</v>
      </c>
      <c r="G13" s="1">
        <v>1</v>
      </c>
      <c r="N13" s="18">
        <f t="shared" si="0"/>
        <v>3</v>
      </c>
      <c r="O13" s="19"/>
      <c r="P13" s="19">
        <v>1</v>
      </c>
      <c r="Q13" s="19"/>
      <c r="R13" s="19"/>
      <c r="S13" s="19"/>
      <c r="T13" s="19"/>
      <c r="U13" s="19"/>
      <c r="V13" s="19">
        <v>1</v>
      </c>
      <c r="W13" s="18">
        <f t="shared" si="1"/>
        <v>2</v>
      </c>
      <c r="X13" s="20">
        <f t="shared" si="2"/>
        <v>5</v>
      </c>
    </row>
    <row r="14" spans="1:24" x14ac:dyDescent="0.25">
      <c r="A14" s="1" t="s">
        <v>5</v>
      </c>
      <c r="B14" s="1">
        <v>34</v>
      </c>
      <c r="D14" s="1">
        <v>1</v>
      </c>
      <c r="E14" s="1">
        <v>1</v>
      </c>
      <c r="G14" s="1">
        <v>1</v>
      </c>
      <c r="I14" s="1">
        <v>1</v>
      </c>
      <c r="M14" s="1">
        <v>1</v>
      </c>
      <c r="N14" s="18">
        <f t="shared" si="0"/>
        <v>5</v>
      </c>
      <c r="O14" s="19"/>
      <c r="P14" s="19"/>
      <c r="Q14" s="19"/>
      <c r="R14" s="19"/>
      <c r="S14" s="19"/>
      <c r="T14" s="19"/>
      <c r="U14" s="19"/>
      <c r="V14" s="19">
        <v>1</v>
      </c>
      <c r="W14" s="18">
        <f t="shared" si="1"/>
        <v>1</v>
      </c>
      <c r="X14" s="20">
        <f t="shared" si="2"/>
        <v>6</v>
      </c>
    </row>
    <row r="15" spans="1:24" x14ac:dyDescent="0.25">
      <c r="A15" s="23" t="s">
        <v>53</v>
      </c>
      <c r="B15" s="23">
        <v>36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 t="str">
        <f t="shared" si="0"/>
        <v/>
      </c>
      <c r="O15" s="24"/>
      <c r="P15" s="24"/>
      <c r="Q15" s="24"/>
      <c r="R15" s="24"/>
      <c r="S15" s="24"/>
      <c r="T15" s="24"/>
      <c r="U15" s="24"/>
      <c r="V15" s="24"/>
      <c r="W15" s="24" t="str">
        <f t="shared" si="1"/>
        <v/>
      </c>
      <c r="X15" s="20" t="str">
        <f t="shared" si="2"/>
        <v/>
      </c>
    </row>
    <row r="16" spans="1:24" s="31" customFormat="1" ht="12.75" x14ac:dyDescent="0.2">
      <c r="A16" s="29" t="s">
        <v>6</v>
      </c>
      <c r="B16" s="29">
        <v>37</v>
      </c>
      <c r="C16" s="29">
        <v>2</v>
      </c>
      <c r="D16" s="29">
        <v>11</v>
      </c>
      <c r="E16" s="29">
        <v>14</v>
      </c>
      <c r="F16" s="29"/>
      <c r="G16" s="29">
        <v>8</v>
      </c>
      <c r="H16" s="29"/>
      <c r="I16" s="29"/>
      <c r="J16" s="29">
        <v>6</v>
      </c>
      <c r="K16" s="29">
        <v>6</v>
      </c>
      <c r="L16" s="29">
        <v>10</v>
      </c>
      <c r="M16" s="29">
        <v>14</v>
      </c>
      <c r="N16" s="27">
        <f t="shared" si="0"/>
        <v>71</v>
      </c>
      <c r="O16" s="30"/>
      <c r="P16" s="30">
        <v>2</v>
      </c>
      <c r="Q16" s="30"/>
      <c r="R16" s="30"/>
      <c r="S16" s="30"/>
      <c r="T16" s="30">
        <v>1</v>
      </c>
      <c r="U16" s="30"/>
      <c r="V16" s="30">
        <v>5</v>
      </c>
      <c r="W16" s="27">
        <f t="shared" si="1"/>
        <v>8</v>
      </c>
      <c r="X16" s="28">
        <f t="shared" si="2"/>
        <v>79</v>
      </c>
    </row>
    <row r="17" spans="1:24" s="31" customFormat="1" ht="12.75" x14ac:dyDescent="0.2">
      <c r="A17" s="29" t="s">
        <v>54</v>
      </c>
      <c r="B17" s="29">
        <v>38</v>
      </c>
      <c r="C17" s="29"/>
      <c r="D17" s="29"/>
      <c r="E17" s="29">
        <v>1</v>
      </c>
      <c r="F17" s="29"/>
      <c r="G17" s="29">
        <v>2</v>
      </c>
      <c r="H17" s="29"/>
      <c r="I17" s="29"/>
      <c r="J17" s="29"/>
      <c r="K17" s="29"/>
      <c r="L17" s="29">
        <v>1</v>
      </c>
      <c r="M17" s="29"/>
      <c r="N17" s="27">
        <f t="shared" si="0"/>
        <v>4</v>
      </c>
      <c r="O17" s="30"/>
      <c r="P17" s="30"/>
      <c r="Q17" s="30"/>
      <c r="R17" s="30"/>
      <c r="S17" s="30"/>
      <c r="T17" s="30"/>
      <c r="U17" s="30"/>
      <c r="V17" s="30">
        <v>1</v>
      </c>
      <c r="W17" s="27">
        <f t="shared" si="1"/>
        <v>1</v>
      </c>
      <c r="X17" s="28">
        <f t="shared" si="2"/>
        <v>5</v>
      </c>
    </row>
    <row r="18" spans="1:24" x14ac:dyDescent="0.25">
      <c r="A18" s="1" t="s">
        <v>90</v>
      </c>
      <c r="C18" s="1">
        <f>+IF(SUM(C16,C17)&gt;0,SUM(C16,C17),"")</f>
        <v>2</v>
      </c>
      <c r="D18" s="1">
        <f t="shared" ref="D18:X18" si="3">+IF(SUM(D16,D17)&gt;0,SUM(D16,D17),"")</f>
        <v>11</v>
      </c>
      <c r="E18" s="1">
        <f t="shared" si="3"/>
        <v>15</v>
      </c>
      <c r="G18" s="1">
        <f t="shared" si="3"/>
        <v>10</v>
      </c>
      <c r="J18" s="1">
        <f t="shared" si="3"/>
        <v>6</v>
      </c>
      <c r="K18" s="1">
        <f t="shared" si="3"/>
        <v>6</v>
      </c>
      <c r="L18" s="1">
        <f t="shared" si="3"/>
        <v>11</v>
      </c>
      <c r="M18" s="1">
        <f t="shared" si="3"/>
        <v>14</v>
      </c>
      <c r="N18" s="17">
        <f t="shared" si="3"/>
        <v>75</v>
      </c>
      <c r="O18" s="1" t="str">
        <f t="shared" si="3"/>
        <v/>
      </c>
      <c r="P18" s="1">
        <f t="shared" si="3"/>
        <v>2</v>
      </c>
      <c r="Q18" s="1" t="str">
        <f t="shared" si="3"/>
        <v/>
      </c>
      <c r="R18" s="1" t="str">
        <f t="shared" si="3"/>
        <v/>
      </c>
      <c r="S18" s="1" t="str">
        <f t="shared" si="3"/>
        <v/>
      </c>
      <c r="T18" s="1">
        <f t="shared" si="3"/>
        <v>1</v>
      </c>
      <c r="U18" s="1" t="str">
        <f t="shared" si="3"/>
        <v/>
      </c>
      <c r="V18" s="1">
        <f t="shared" si="3"/>
        <v>6</v>
      </c>
      <c r="W18" s="17">
        <f t="shared" si="3"/>
        <v>9</v>
      </c>
      <c r="X18" s="25">
        <f t="shared" si="3"/>
        <v>84</v>
      </c>
    </row>
    <row r="19" spans="1:24" x14ac:dyDescent="0.25">
      <c r="A19" s="1" t="s">
        <v>7</v>
      </c>
      <c r="B19" s="1">
        <v>40</v>
      </c>
      <c r="D19" s="1">
        <v>1</v>
      </c>
      <c r="E19" s="1">
        <v>1</v>
      </c>
      <c r="N19" s="18">
        <f t="shared" si="0"/>
        <v>2</v>
      </c>
      <c r="O19" s="19"/>
      <c r="P19" s="19"/>
      <c r="Q19" s="19"/>
      <c r="R19" s="19"/>
      <c r="S19" s="19"/>
      <c r="T19" s="19"/>
      <c r="U19" s="19"/>
      <c r="V19" s="19"/>
      <c r="W19" s="18" t="str">
        <f t="shared" si="1"/>
        <v/>
      </c>
      <c r="X19" s="20">
        <f t="shared" si="2"/>
        <v>2</v>
      </c>
    </row>
    <row r="20" spans="1:24" x14ac:dyDescent="0.25">
      <c r="A20" s="23" t="s">
        <v>55</v>
      </c>
      <c r="B20" s="23">
        <v>41</v>
      </c>
      <c r="C20" s="23"/>
      <c r="D20" s="23"/>
      <c r="E20" s="23"/>
      <c r="F20" s="23"/>
      <c r="G20" s="23"/>
      <c r="H20" s="23">
        <v>2</v>
      </c>
      <c r="I20" s="23">
        <v>2</v>
      </c>
      <c r="J20" s="23"/>
      <c r="K20" s="23">
        <v>1</v>
      </c>
      <c r="L20" s="23">
        <v>3</v>
      </c>
      <c r="M20" s="23"/>
      <c r="N20" s="24">
        <f t="shared" si="0"/>
        <v>8</v>
      </c>
      <c r="O20" s="24">
        <v>1</v>
      </c>
      <c r="P20" s="24"/>
      <c r="Q20" s="24"/>
      <c r="R20" s="24">
        <v>2</v>
      </c>
      <c r="S20" s="24"/>
      <c r="T20" s="24"/>
      <c r="U20" s="24"/>
      <c r="V20" s="24"/>
      <c r="W20" s="24">
        <f t="shared" si="1"/>
        <v>3</v>
      </c>
      <c r="X20" s="20">
        <f t="shared" si="2"/>
        <v>11</v>
      </c>
    </row>
    <row r="21" spans="1:24" x14ac:dyDescent="0.25">
      <c r="A21" s="1" t="s">
        <v>8</v>
      </c>
      <c r="B21" s="1">
        <v>43</v>
      </c>
      <c r="D21" s="1">
        <v>4</v>
      </c>
      <c r="E21" s="1">
        <v>1</v>
      </c>
      <c r="G21" s="1">
        <v>2</v>
      </c>
      <c r="J21" s="1">
        <v>3</v>
      </c>
      <c r="K21" s="1">
        <v>1</v>
      </c>
      <c r="L21" s="1">
        <v>1</v>
      </c>
      <c r="M21" s="1">
        <v>4</v>
      </c>
      <c r="N21" s="18">
        <f t="shared" si="0"/>
        <v>16</v>
      </c>
      <c r="O21" s="19"/>
      <c r="P21" s="19"/>
      <c r="Q21" s="19"/>
      <c r="R21" s="19"/>
      <c r="S21" s="19"/>
      <c r="T21" s="19"/>
      <c r="U21" s="19"/>
      <c r="V21" s="19"/>
      <c r="W21" s="18" t="str">
        <f t="shared" si="1"/>
        <v/>
      </c>
      <c r="X21" s="20">
        <f t="shared" si="2"/>
        <v>16</v>
      </c>
    </row>
    <row r="22" spans="1:24" x14ac:dyDescent="0.25">
      <c r="A22" s="1" t="s">
        <v>56</v>
      </c>
      <c r="B22" s="1">
        <v>44</v>
      </c>
      <c r="E22" s="1">
        <v>1</v>
      </c>
      <c r="N22" s="18">
        <f t="shared" si="0"/>
        <v>1</v>
      </c>
      <c r="O22" s="19"/>
      <c r="P22" s="19"/>
      <c r="Q22" s="19"/>
      <c r="R22" s="19"/>
      <c r="S22" s="19"/>
      <c r="T22" s="19"/>
      <c r="U22" s="19"/>
      <c r="V22" s="19"/>
      <c r="W22" s="18" t="str">
        <f t="shared" si="1"/>
        <v/>
      </c>
      <c r="X22" s="20">
        <f t="shared" si="2"/>
        <v>1</v>
      </c>
    </row>
    <row r="23" spans="1:24" x14ac:dyDescent="0.25">
      <c r="A23" s="1" t="s">
        <v>9</v>
      </c>
      <c r="B23" s="1">
        <v>46</v>
      </c>
      <c r="N23" s="18" t="str">
        <f t="shared" si="0"/>
        <v/>
      </c>
      <c r="O23" s="19"/>
      <c r="P23" s="19"/>
      <c r="Q23" s="19"/>
      <c r="R23" s="19"/>
      <c r="S23" s="19"/>
      <c r="T23" s="19"/>
      <c r="U23" s="19"/>
      <c r="V23" s="19"/>
      <c r="W23" s="18" t="str">
        <f t="shared" si="1"/>
        <v/>
      </c>
      <c r="X23" s="20" t="str">
        <f t="shared" si="2"/>
        <v/>
      </c>
    </row>
    <row r="24" spans="1:24" x14ac:dyDescent="0.25">
      <c r="A24" s="1" t="s">
        <v>57</v>
      </c>
      <c r="B24" s="1">
        <v>51</v>
      </c>
      <c r="E24" s="1">
        <v>1</v>
      </c>
      <c r="N24" s="18">
        <f t="shared" si="0"/>
        <v>1</v>
      </c>
      <c r="O24" s="19"/>
      <c r="P24" s="19"/>
      <c r="Q24" s="19"/>
      <c r="R24" s="19"/>
      <c r="S24" s="19"/>
      <c r="T24" s="19"/>
      <c r="U24" s="19"/>
      <c r="V24" s="19"/>
      <c r="W24" s="18" t="str">
        <f t="shared" si="1"/>
        <v/>
      </c>
      <c r="X24" s="20">
        <f t="shared" si="2"/>
        <v>1</v>
      </c>
    </row>
    <row r="25" spans="1:24" x14ac:dyDescent="0.25">
      <c r="A25" s="1" t="s">
        <v>13</v>
      </c>
      <c r="B25" s="1">
        <v>54</v>
      </c>
      <c r="C25" s="1">
        <v>17</v>
      </c>
      <c r="D25" s="1">
        <v>42</v>
      </c>
      <c r="E25" s="1">
        <v>17</v>
      </c>
      <c r="J25" s="1">
        <v>22</v>
      </c>
      <c r="K25" s="1">
        <v>21</v>
      </c>
      <c r="L25" s="1">
        <v>4</v>
      </c>
      <c r="M25" s="1">
        <v>115</v>
      </c>
      <c r="N25" s="18">
        <f t="shared" si="0"/>
        <v>238</v>
      </c>
      <c r="O25" s="19"/>
      <c r="P25" s="19">
        <v>6</v>
      </c>
      <c r="Q25" s="19"/>
      <c r="R25" s="19"/>
      <c r="S25" s="19"/>
      <c r="T25" s="19"/>
      <c r="U25" s="19"/>
      <c r="V25" s="19"/>
      <c r="W25" s="18">
        <f t="shared" si="1"/>
        <v>6</v>
      </c>
      <c r="X25" s="20">
        <f t="shared" si="2"/>
        <v>244</v>
      </c>
    </row>
    <row r="26" spans="1:24" x14ac:dyDescent="0.25">
      <c r="A26" s="1" t="s">
        <v>15</v>
      </c>
      <c r="B26" s="1">
        <v>55</v>
      </c>
      <c r="D26" s="1">
        <v>5</v>
      </c>
      <c r="E26" s="1">
        <v>20</v>
      </c>
      <c r="L26" s="1">
        <v>20</v>
      </c>
      <c r="M26" s="1">
        <v>24</v>
      </c>
      <c r="N26" s="18">
        <f t="shared" si="0"/>
        <v>69</v>
      </c>
      <c r="O26" s="19"/>
      <c r="P26" s="19"/>
      <c r="Q26" s="19">
        <v>1</v>
      </c>
      <c r="R26" s="19"/>
      <c r="S26" s="19"/>
      <c r="T26" s="19"/>
      <c r="U26" s="19"/>
      <c r="V26" s="19">
        <v>5</v>
      </c>
      <c r="W26" s="18">
        <f t="shared" si="1"/>
        <v>6</v>
      </c>
      <c r="X26" s="20">
        <f t="shared" si="2"/>
        <v>75</v>
      </c>
    </row>
    <row r="27" spans="1:24" x14ac:dyDescent="0.25">
      <c r="A27" s="1" t="s">
        <v>14</v>
      </c>
      <c r="B27" s="1">
        <v>56</v>
      </c>
      <c r="D27" s="1">
        <v>2</v>
      </c>
      <c r="E27" s="1">
        <v>25</v>
      </c>
      <c r="F27" s="1">
        <v>1</v>
      </c>
      <c r="G27" s="1">
        <v>1</v>
      </c>
      <c r="I27" s="1">
        <v>2</v>
      </c>
      <c r="J27" s="1">
        <v>196</v>
      </c>
      <c r="L27" s="1">
        <v>1</v>
      </c>
      <c r="M27" s="1">
        <v>15</v>
      </c>
      <c r="N27" s="18">
        <f t="shared" si="0"/>
        <v>243</v>
      </c>
      <c r="O27" s="19"/>
      <c r="P27" s="19"/>
      <c r="Q27" s="19"/>
      <c r="R27" s="19"/>
      <c r="S27" s="19">
        <v>4</v>
      </c>
      <c r="T27" s="19"/>
      <c r="U27" s="19"/>
      <c r="V27" s="19">
        <v>3</v>
      </c>
      <c r="W27" s="18">
        <f t="shared" si="1"/>
        <v>7</v>
      </c>
      <c r="X27" s="20">
        <f t="shared" si="2"/>
        <v>250</v>
      </c>
    </row>
    <row r="28" spans="1:24" x14ac:dyDescent="0.25">
      <c r="A28" s="1" t="s">
        <v>58</v>
      </c>
      <c r="B28" s="1">
        <v>57</v>
      </c>
      <c r="N28" s="18" t="str">
        <f t="shared" si="0"/>
        <v/>
      </c>
      <c r="O28" s="19"/>
      <c r="P28" s="19"/>
      <c r="Q28" s="19"/>
      <c r="R28" s="19"/>
      <c r="S28" s="19"/>
      <c r="T28" s="19"/>
      <c r="U28" s="19"/>
      <c r="V28" s="19"/>
      <c r="W28" s="18" t="str">
        <f t="shared" si="1"/>
        <v/>
      </c>
      <c r="X28" s="20" t="str">
        <f t="shared" si="2"/>
        <v/>
      </c>
    </row>
    <row r="29" spans="1:24" x14ac:dyDescent="0.25">
      <c r="A29" s="1" t="s">
        <v>16</v>
      </c>
      <c r="B29" s="1">
        <v>59</v>
      </c>
      <c r="D29" s="1">
        <v>1</v>
      </c>
      <c r="J29" s="1">
        <v>1</v>
      </c>
      <c r="N29" s="18">
        <f t="shared" si="0"/>
        <v>2</v>
      </c>
      <c r="O29" s="19">
        <v>2</v>
      </c>
      <c r="P29" s="19"/>
      <c r="Q29" s="19"/>
      <c r="R29" s="19"/>
      <c r="S29" s="19"/>
      <c r="T29" s="19"/>
      <c r="U29" s="19"/>
      <c r="V29" s="19"/>
      <c r="W29" s="18">
        <f t="shared" si="1"/>
        <v>2</v>
      </c>
      <c r="X29" s="20">
        <f t="shared" si="2"/>
        <v>4</v>
      </c>
    </row>
    <row r="30" spans="1:24" x14ac:dyDescent="0.25">
      <c r="A30" s="1" t="s">
        <v>59</v>
      </c>
      <c r="B30" s="1">
        <v>61</v>
      </c>
      <c r="N30" s="18" t="str">
        <f t="shared" si="0"/>
        <v/>
      </c>
      <c r="O30" s="19"/>
      <c r="P30" s="19"/>
      <c r="Q30" s="19"/>
      <c r="R30" s="19"/>
      <c r="S30" s="19"/>
      <c r="T30" s="19"/>
      <c r="U30" s="19"/>
      <c r="V30" s="19"/>
      <c r="W30" s="18" t="str">
        <f t="shared" si="1"/>
        <v/>
      </c>
      <c r="X30" s="20" t="str">
        <f t="shared" si="2"/>
        <v/>
      </c>
    </row>
    <row r="31" spans="1:24" x14ac:dyDescent="0.25">
      <c r="A31" s="1" t="s">
        <v>17</v>
      </c>
      <c r="B31" s="1">
        <v>69</v>
      </c>
      <c r="D31" s="1">
        <v>1</v>
      </c>
      <c r="G31" s="1">
        <v>2</v>
      </c>
      <c r="N31" s="18">
        <f t="shared" si="0"/>
        <v>3</v>
      </c>
      <c r="O31" s="19"/>
      <c r="P31" s="19"/>
      <c r="Q31" s="19"/>
      <c r="R31" s="19"/>
      <c r="S31" s="19"/>
      <c r="T31" s="19"/>
      <c r="U31" s="19"/>
      <c r="V31" s="19"/>
      <c r="W31" s="18" t="str">
        <f t="shared" si="1"/>
        <v/>
      </c>
      <c r="X31" s="20">
        <f t="shared" si="2"/>
        <v>3</v>
      </c>
    </row>
    <row r="32" spans="1:24" x14ac:dyDescent="0.25">
      <c r="A32" s="1" t="s">
        <v>60</v>
      </c>
      <c r="B32" s="1">
        <v>71</v>
      </c>
      <c r="D32" s="1">
        <v>3</v>
      </c>
      <c r="F32" s="1">
        <v>1</v>
      </c>
      <c r="G32" s="1">
        <v>1</v>
      </c>
      <c r="N32" s="18">
        <f t="shared" si="0"/>
        <v>5</v>
      </c>
      <c r="O32" s="19"/>
      <c r="P32" s="19"/>
      <c r="Q32" s="19"/>
      <c r="R32" s="19">
        <v>1</v>
      </c>
      <c r="S32" s="19">
        <v>1</v>
      </c>
      <c r="T32" s="19"/>
      <c r="U32" s="19"/>
      <c r="V32" s="19"/>
      <c r="W32" s="18">
        <f t="shared" si="1"/>
        <v>2</v>
      </c>
      <c r="X32" s="20">
        <f t="shared" si="2"/>
        <v>7</v>
      </c>
    </row>
    <row r="33" spans="1:24" x14ac:dyDescent="0.25">
      <c r="A33" s="1" t="s">
        <v>61</v>
      </c>
      <c r="B33" s="1">
        <v>72</v>
      </c>
      <c r="G33" s="1">
        <v>2</v>
      </c>
      <c r="N33" s="18">
        <f t="shared" si="0"/>
        <v>2</v>
      </c>
      <c r="O33" s="19"/>
      <c r="P33" s="19"/>
      <c r="Q33" s="19"/>
      <c r="R33" s="19"/>
      <c r="S33" s="19"/>
      <c r="T33" s="19"/>
      <c r="U33" s="19"/>
      <c r="V33" s="19"/>
      <c r="W33" s="18" t="str">
        <f t="shared" si="1"/>
        <v/>
      </c>
      <c r="X33" s="20">
        <f t="shared" si="2"/>
        <v>2</v>
      </c>
    </row>
    <row r="34" spans="1:24" x14ac:dyDescent="0.25">
      <c r="A34" s="1" t="s">
        <v>18</v>
      </c>
      <c r="B34" s="1">
        <v>75</v>
      </c>
      <c r="D34" s="1">
        <v>14</v>
      </c>
      <c r="E34" s="1">
        <v>31</v>
      </c>
      <c r="G34" s="1">
        <v>3</v>
      </c>
      <c r="I34" s="1">
        <v>2</v>
      </c>
      <c r="J34" s="1">
        <v>3</v>
      </c>
      <c r="L34" s="1">
        <v>3</v>
      </c>
      <c r="M34" s="1">
        <v>2</v>
      </c>
      <c r="N34" s="18">
        <f t="shared" si="0"/>
        <v>58</v>
      </c>
      <c r="O34" s="19">
        <v>1</v>
      </c>
      <c r="P34" s="19">
        <v>1</v>
      </c>
      <c r="Q34" s="19">
        <v>1</v>
      </c>
      <c r="R34" s="19">
        <v>2</v>
      </c>
      <c r="S34" s="19">
        <v>3</v>
      </c>
      <c r="T34" s="19">
        <v>3</v>
      </c>
      <c r="U34" s="19">
        <v>1</v>
      </c>
      <c r="V34" s="19">
        <v>2</v>
      </c>
      <c r="W34" s="18">
        <f t="shared" si="1"/>
        <v>14</v>
      </c>
      <c r="X34" s="20">
        <f t="shared" si="2"/>
        <v>72</v>
      </c>
    </row>
    <row r="35" spans="1:24" x14ac:dyDescent="0.25">
      <c r="A35" s="1" t="s">
        <v>62</v>
      </c>
      <c r="B35" s="1">
        <v>78</v>
      </c>
      <c r="N35" s="18" t="str">
        <f t="shared" si="0"/>
        <v/>
      </c>
      <c r="O35" s="19"/>
      <c r="P35" s="19"/>
      <c r="Q35" s="19"/>
      <c r="R35" s="19"/>
      <c r="S35" s="19"/>
      <c r="T35" s="19"/>
      <c r="U35" s="19"/>
      <c r="V35" s="19"/>
      <c r="W35" s="18" t="str">
        <f t="shared" si="1"/>
        <v/>
      </c>
      <c r="X35" s="20" t="str">
        <f t="shared" si="2"/>
        <v/>
      </c>
    </row>
    <row r="36" spans="1:24" x14ac:dyDescent="0.25">
      <c r="A36" s="2" t="s">
        <v>19</v>
      </c>
      <c r="B36" s="2"/>
      <c r="C36" s="2"/>
      <c r="D36" s="2"/>
      <c r="E36" s="2"/>
      <c r="F36" s="2"/>
      <c r="G36" s="2"/>
      <c r="H36" s="2"/>
      <c r="I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x14ac:dyDescent="0.25">
      <c r="A37" s="1" t="s">
        <v>28</v>
      </c>
      <c r="B37" s="1">
        <v>80</v>
      </c>
      <c r="M37" s="1">
        <v>1</v>
      </c>
      <c r="N37" s="18">
        <f t="shared" si="0"/>
        <v>1</v>
      </c>
      <c r="O37" s="19"/>
      <c r="P37" s="19"/>
      <c r="Q37" s="19"/>
      <c r="R37" s="19"/>
      <c r="S37" s="19"/>
      <c r="T37" s="19"/>
      <c r="U37" s="19"/>
      <c r="V37" s="19"/>
      <c r="W37" s="18" t="str">
        <f t="shared" si="1"/>
        <v/>
      </c>
      <c r="X37" s="20">
        <f t="shared" si="2"/>
        <v>1</v>
      </c>
    </row>
    <row r="38" spans="1:24" x14ac:dyDescent="0.25">
      <c r="A38" s="1" t="s">
        <v>63</v>
      </c>
      <c r="B38" s="1">
        <v>82</v>
      </c>
      <c r="N38" s="18" t="str">
        <f t="shared" si="0"/>
        <v/>
      </c>
      <c r="O38" s="19"/>
      <c r="P38" s="19"/>
      <c r="Q38" s="19"/>
      <c r="R38" s="19"/>
      <c r="S38" s="19"/>
      <c r="T38" s="19"/>
      <c r="U38" s="19"/>
      <c r="V38" s="19"/>
      <c r="W38" s="18" t="str">
        <f t="shared" si="1"/>
        <v/>
      </c>
      <c r="X38" s="20" t="str">
        <f t="shared" si="2"/>
        <v/>
      </c>
    </row>
    <row r="39" spans="1:24" x14ac:dyDescent="0.25">
      <c r="A39" s="1" t="s">
        <v>64</v>
      </c>
      <c r="B39" s="1">
        <v>83</v>
      </c>
      <c r="N39" s="18" t="str">
        <f t="shared" si="0"/>
        <v/>
      </c>
      <c r="O39" s="19"/>
      <c r="P39" s="19"/>
      <c r="Q39" s="19"/>
      <c r="R39" s="19"/>
      <c r="S39" s="19"/>
      <c r="T39" s="19"/>
      <c r="U39" s="19"/>
      <c r="V39" s="19"/>
      <c r="W39" s="18" t="str">
        <f t="shared" si="1"/>
        <v/>
      </c>
      <c r="X39" s="20" t="str">
        <f t="shared" si="2"/>
        <v/>
      </c>
    </row>
    <row r="40" spans="1:24" x14ac:dyDescent="0.25">
      <c r="A40" s="1" t="s">
        <v>65</v>
      </c>
      <c r="B40" s="1">
        <v>85</v>
      </c>
      <c r="C40" s="1">
        <v>32</v>
      </c>
      <c r="D40" s="1">
        <v>66</v>
      </c>
      <c r="E40" s="1">
        <v>54</v>
      </c>
      <c r="F40" s="1">
        <v>8</v>
      </c>
      <c r="G40" s="1">
        <v>21</v>
      </c>
      <c r="H40" s="1">
        <v>5</v>
      </c>
      <c r="J40" s="1">
        <v>9</v>
      </c>
      <c r="K40" s="1">
        <v>31</v>
      </c>
      <c r="L40" s="1">
        <v>20</v>
      </c>
      <c r="M40" s="1">
        <v>29</v>
      </c>
      <c r="N40" s="18">
        <f t="shared" si="0"/>
        <v>275</v>
      </c>
      <c r="O40" s="19"/>
      <c r="P40" s="19">
        <v>3</v>
      </c>
      <c r="Q40" s="19">
        <v>2</v>
      </c>
      <c r="R40" s="19">
        <v>3</v>
      </c>
      <c r="S40" s="19">
        <v>7</v>
      </c>
      <c r="T40" s="19">
        <v>2</v>
      </c>
      <c r="U40" s="19"/>
      <c r="V40" s="19">
        <v>9</v>
      </c>
      <c r="W40" s="18">
        <f t="shared" si="1"/>
        <v>26</v>
      </c>
      <c r="X40" s="20">
        <f t="shared" si="2"/>
        <v>301</v>
      </c>
    </row>
    <row r="41" spans="1:24" x14ac:dyDescent="0.25">
      <c r="A41" s="1" t="s">
        <v>66</v>
      </c>
      <c r="B41" s="1">
        <v>86</v>
      </c>
      <c r="E41" s="1">
        <v>2</v>
      </c>
      <c r="G41" s="1">
        <v>2</v>
      </c>
      <c r="I41" s="1">
        <v>1</v>
      </c>
      <c r="N41" s="18">
        <f t="shared" si="0"/>
        <v>5</v>
      </c>
      <c r="O41" s="19"/>
      <c r="P41" s="19">
        <v>1</v>
      </c>
      <c r="Q41" s="19"/>
      <c r="R41" s="19"/>
      <c r="S41" s="19"/>
      <c r="T41" s="19"/>
      <c r="U41" s="19"/>
      <c r="V41" s="19">
        <v>3</v>
      </c>
      <c r="W41" s="18">
        <f t="shared" si="1"/>
        <v>4</v>
      </c>
      <c r="X41" s="20">
        <f t="shared" si="2"/>
        <v>9</v>
      </c>
    </row>
    <row r="42" spans="1:24" x14ac:dyDescent="0.25">
      <c r="A42" s="1" t="s">
        <v>67</v>
      </c>
      <c r="B42" s="1">
        <v>87</v>
      </c>
      <c r="D42" s="1">
        <v>1</v>
      </c>
      <c r="G42" s="1">
        <v>2</v>
      </c>
      <c r="J42" s="1">
        <v>5</v>
      </c>
      <c r="K42" s="1">
        <v>1</v>
      </c>
      <c r="L42" s="1">
        <v>1</v>
      </c>
      <c r="M42" s="1">
        <v>2</v>
      </c>
      <c r="N42" s="18">
        <f t="shared" si="0"/>
        <v>12</v>
      </c>
      <c r="O42" s="19"/>
      <c r="P42" s="19"/>
      <c r="Q42" s="19"/>
      <c r="R42" s="19"/>
      <c r="S42" s="19"/>
      <c r="T42" s="19"/>
      <c r="U42" s="19"/>
      <c r="V42" s="19"/>
      <c r="W42" s="18" t="str">
        <f t="shared" si="1"/>
        <v/>
      </c>
      <c r="X42" s="20">
        <f t="shared" si="2"/>
        <v>12</v>
      </c>
    </row>
    <row r="43" spans="1:24" x14ac:dyDescent="0.25">
      <c r="A43" s="1" t="s">
        <v>20</v>
      </c>
      <c r="B43" s="1">
        <v>89</v>
      </c>
      <c r="D43" s="1">
        <v>2</v>
      </c>
      <c r="E43" s="1">
        <v>7</v>
      </c>
      <c r="G43" s="1">
        <v>2</v>
      </c>
      <c r="J43" s="1">
        <v>390</v>
      </c>
      <c r="K43" s="1">
        <v>132</v>
      </c>
      <c r="M43" s="1">
        <v>214</v>
      </c>
      <c r="N43" s="18">
        <f t="shared" si="0"/>
        <v>747</v>
      </c>
      <c r="O43" s="19"/>
      <c r="P43" s="19"/>
      <c r="Q43" s="19"/>
      <c r="R43" s="19"/>
      <c r="S43" s="19"/>
      <c r="T43" s="19"/>
      <c r="U43" s="19"/>
      <c r="V43" s="19"/>
      <c r="W43" s="18" t="str">
        <f t="shared" si="1"/>
        <v/>
      </c>
      <c r="X43" s="20">
        <f t="shared" si="2"/>
        <v>747</v>
      </c>
    </row>
    <row r="44" spans="1:24" x14ac:dyDescent="0.25">
      <c r="A44" s="1" t="s">
        <v>21</v>
      </c>
      <c r="B44" s="1">
        <v>90</v>
      </c>
      <c r="C44" s="1">
        <v>4</v>
      </c>
      <c r="D44" s="1">
        <v>13</v>
      </c>
      <c r="E44" s="1">
        <v>3</v>
      </c>
      <c r="F44" s="1">
        <v>7</v>
      </c>
      <c r="G44" s="1">
        <v>4</v>
      </c>
      <c r="I44" s="1">
        <v>3</v>
      </c>
      <c r="M44" s="1">
        <v>14</v>
      </c>
      <c r="N44" s="18">
        <f t="shared" si="0"/>
        <v>48</v>
      </c>
      <c r="O44" s="19">
        <v>1</v>
      </c>
      <c r="P44" s="19">
        <v>1</v>
      </c>
      <c r="Q44" s="19">
        <v>1</v>
      </c>
      <c r="R44" s="19">
        <v>6</v>
      </c>
      <c r="S44" s="19"/>
      <c r="T44" s="19">
        <v>2</v>
      </c>
      <c r="U44" s="19">
        <v>4</v>
      </c>
      <c r="V44" s="19">
        <v>4</v>
      </c>
      <c r="W44" s="18">
        <f t="shared" si="1"/>
        <v>19</v>
      </c>
      <c r="X44" s="20">
        <f t="shared" si="2"/>
        <v>67</v>
      </c>
    </row>
    <row r="45" spans="1:24" x14ac:dyDescent="0.25">
      <c r="A45" s="1" t="s">
        <v>68</v>
      </c>
      <c r="B45" s="1">
        <v>91</v>
      </c>
      <c r="N45" s="18" t="str">
        <f t="shared" si="0"/>
        <v/>
      </c>
      <c r="O45" s="19"/>
      <c r="P45" s="19"/>
      <c r="Q45" s="19"/>
      <c r="R45" s="19"/>
      <c r="S45" s="19"/>
      <c r="T45" s="19"/>
      <c r="U45" s="19"/>
      <c r="V45" s="19"/>
      <c r="W45" s="18" t="str">
        <f t="shared" si="1"/>
        <v/>
      </c>
      <c r="X45" s="20" t="str">
        <f t="shared" si="2"/>
        <v/>
      </c>
    </row>
    <row r="46" spans="1:24" x14ac:dyDescent="0.25">
      <c r="A46" s="1" t="s">
        <v>69</v>
      </c>
      <c r="B46" s="1">
        <v>92</v>
      </c>
      <c r="N46" s="18" t="str">
        <f t="shared" si="0"/>
        <v/>
      </c>
      <c r="O46" s="19"/>
      <c r="P46" s="19"/>
      <c r="Q46" s="19"/>
      <c r="R46" s="19"/>
      <c r="S46" s="19"/>
      <c r="T46" s="19"/>
      <c r="U46" s="19"/>
      <c r="V46" s="19"/>
      <c r="W46" s="18" t="str">
        <f t="shared" si="1"/>
        <v/>
      </c>
      <c r="X46" s="20" t="str">
        <f t="shared" si="2"/>
        <v/>
      </c>
    </row>
    <row r="47" spans="1:24" x14ac:dyDescent="0.25">
      <c r="A47" s="1" t="s">
        <v>70</v>
      </c>
      <c r="B47" s="1">
        <v>94</v>
      </c>
      <c r="D47" s="1">
        <v>9</v>
      </c>
      <c r="E47" s="1">
        <v>12</v>
      </c>
      <c r="F47" s="1">
        <v>2</v>
      </c>
      <c r="I47" s="1">
        <v>1</v>
      </c>
      <c r="N47" s="18">
        <f t="shared" si="0"/>
        <v>24</v>
      </c>
      <c r="O47" s="19">
        <v>2</v>
      </c>
      <c r="P47" s="19"/>
      <c r="Q47" s="19"/>
      <c r="R47" s="19">
        <v>2</v>
      </c>
      <c r="S47" s="19"/>
      <c r="T47" s="19"/>
      <c r="U47" s="19">
        <v>2</v>
      </c>
      <c r="V47" s="19"/>
      <c r="W47" s="18">
        <f t="shared" si="1"/>
        <v>6</v>
      </c>
      <c r="X47" s="20">
        <f t="shared" si="2"/>
        <v>30</v>
      </c>
    </row>
    <row r="48" spans="1:24" x14ac:dyDescent="0.25">
      <c r="A48" s="1" t="s">
        <v>71</v>
      </c>
      <c r="B48" s="1">
        <v>95</v>
      </c>
      <c r="N48" s="18" t="str">
        <f t="shared" si="0"/>
        <v/>
      </c>
      <c r="O48" s="19"/>
      <c r="P48" s="19"/>
      <c r="Q48" s="19"/>
      <c r="R48" s="19"/>
      <c r="S48" s="19"/>
      <c r="T48" s="19"/>
      <c r="U48" s="19"/>
      <c r="V48" s="19"/>
      <c r="W48" s="18" t="str">
        <f t="shared" si="1"/>
        <v/>
      </c>
      <c r="X48" s="20" t="str">
        <f t="shared" si="2"/>
        <v/>
      </c>
    </row>
    <row r="49" spans="1:24" x14ac:dyDescent="0.25">
      <c r="A49" s="1" t="s">
        <v>72</v>
      </c>
      <c r="B49" s="1">
        <v>96</v>
      </c>
      <c r="N49" s="18" t="str">
        <f t="shared" si="0"/>
        <v/>
      </c>
      <c r="O49" s="19"/>
      <c r="P49" s="19"/>
      <c r="Q49" s="19"/>
      <c r="R49" s="19"/>
      <c r="S49" s="19"/>
      <c r="T49" s="19"/>
      <c r="U49" s="19"/>
      <c r="V49" s="19"/>
      <c r="W49" s="18" t="str">
        <f t="shared" si="1"/>
        <v/>
      </c>
      <c r="X49" s="20" t="str">
        <f t="shared" si="2"/>
        <v/>
      </c>
    </row>
    <row r="50" spans="1:24" x14ac:dyDescent="0.25">
      <c r="A50" s="1" t="s">
        <v>73</v>
      </c>
      <c r="B50" s="1">
        <v>97</v>
      </c>
      <c r="N50" s="18" t="str">
        <f t="shared" si="0"/>
        <v/>
      </c>
      <c r="O50" s="19"/>
      <c r="P50" s="19"/>
      <c r="Q50" s="19"/>
      <c r="R50" s="19"/>
      <c r="S50" s="19"/>
      <c r="T50" s="19"/>
      <c r="U50" s="19"/>
      <c r="V50" s="19"/>
      <c r="W50" s="18" t="str">
        <f t="shared" si="1"/>
        <v/>
      </c>
      <c r="X50" s="20" t="str">
        <f t="shared" si="2"/>
        <v/>
      </c>
    </row>
    <row r="51" spans="1:24" x14ac:dyDescent="0.25">
      <c r="A51" s="1" t="s">
        <v>22</v>
      </c>
      <c r="B51" s="1">
        <v>99</v>
      </c>
      <c r="E51" s="1">
        <v>1</v>
      </c>
      <c r="F51" s="1">
        <v>1</v>
      </c>
      <c r="G51" s="1">
        <v>2</v>
      </c>
      <c r="M51" s="1">
        <v>1</v>
      </c>
      <c r="N51" s="18">
        <f t="shared" si="0"/>
        <v>5</v>
      </c>
      <c r="O51" s="19"/>
      <c r="P51" s="19"/>
      <c r="Q51" s="19"/>
      <c r="R51" s="19"/>
      <c r="S51" s="19"/>
      <c r="T51" s="19"/>
      <c r="U51" s="19"/>
      <c r="V51" s="19"/>
      <c r="W51" s="18" t="str">
        <f t="shared" si="1"/>
        <v/>
      </c>
      <c r="X51" s="20">
        <f t="shared" si="2"/>
        <v>5</v>
      </c>
    </row>
    <row r="52" spans="1:24" x14ac:dyDescent="0.25">
      <c r="A52" s="1" t="s">
        <v>74</v>
      </c>
      <c r="B52" s="1">
        <v>100</v>
      </c>
      <c r="N52" s="18" t="str">
        <f t="shared" si="0"/>
        <v/>
      </c>
      <c r="O52" s="19"/>
      <c r="P52" s="19"/>
      <c r="Q52" s="19"/>
      <c r="R52" s="19"/>
      <c r="S52" s="19"/>
      <c r="T52" s="19"/>
      <c r="U52" s="19"/>
      <c r="V52" s="19"/>
      <c r="W52" s="18" t="str">
        <f t="shared" si="1"/>
        <v/>
      </c>
      <c r="X52" s="20" t="str">
        <f t="shared" si="2"/>
        <v/>
      </c>
    </row>
    <row r="53" spans="1:24" x14ac:dyDescent="0.25">
      <c r="A53" s="1" t="s">
        <v>75</v>
      </c>
      <c r="B53" s="1">
        <v>101</v>
      </c>
      <c r="N53" s="18" t="str">
        <f t="shared" si="0"/>
        <v/>
      </c>
      <c r="O53" s="19"/>
      <c r="P53" s="19"/>
      <c r="Q53" s="19"/>
      <c r="R53" s="19"/>
      <c r="S53" s="19"/>
      <c r="T53" s="19"/>
      <c r="U53" s="19"/>
      <c r="V53" s="19"/>
      <c r="W53" s="18" t="str">
        <f t="shared" si="1"/>
        <v/>
      </c>
      <c r="X53" s="20" t="str">
        <f t="shared" si="2"/>
        <v/>
      </c>
    </row>
    <row r="54" spans="1:24" x14ac:dyDescent="0.25">
      <c r="A54" s="1" t="s">
        <v>76</v>
      </c>
      <c r="B54" s="1">
        <v>103</v>
      </c>
      <c r="D54" s="1">
        <v>6</v>
      </c>
      <c r="E54" s="1">
        <v>5</v>
      </c>
      <c r="N54" s="18">
        <f t="shared" si="0"/>
        <v>11</v>
      </c>
      <c r="O54" s="19"/>
      <c r="P54" s="19"/>
      <c r="Q54" s="19"/>
      <c r="R54" s="19"/>
      <c r="S54" s="19"/>
      <c r="T54" s="19"/>
      <c r="U54" s="19"/>
      <c r="V54" s="19"/>
      <c r="W54" s="18" t="str">
        <f t="shared" si="1"/>
        <v/>
      </c>
      <c r="X54" s="20">
        <f t="shared" si="2"/>
        <v>11</v>
      </c>
    </row>
    <row r="55" spans="1:24" x14ac:dyDescent="0.25">
      <c r="A55" s="1" t="s">
        <v>25</v>
      </c>
      <c r="B55" s="1">
        <v>107</v>
      </c>
      <c r="M55" s="1">
        <v>1</v>
      </c>
      <c r="N55" s="18">
        <f t="shared" si="0"/>
        <v>1</v>
      </c>
      <c r="O55" s="19"/>
      <c r="P55" s="19"/>
      <c r="Q55" s="19"/>
      <c r="R55" s="19"/>
      <c r="S55" s="19"/>
      <c r="T55" s="19"/>
      <c r="U55" s="19"/>
      <c r="V55" s="19"/>
      <c r="W55" s="18" t="str">
        <f t="shared" si="1"/>
        <v/>
      </c>
      <c r="X55" s="20">
        <f t="shared" si="2"/>
        <v>1</v>
      </c>
    </row>
    <row r="56" spans="1:24" x14ac:dyDescent="0.25">
      <c r="A56" s="1" t="s">
        <v>23</v>
      </c>
      <c r="B56" s="1">
        <v>109</v>
      </c>
      <c r="C56" s="1">
        <v>21</v>
      </c>
      <c r="D56" s="1">
        <v>59</v>
      </c>
      <c r="E56" s="1">
        <v>262</v>
      </c>
      <c r="F56" s="1">
        <v>72</v>
      </c>
      <c r="G56" s="1">
        <v>5</v>
      </c>
      <c r="I56" s="1">
        <v>6</v>
      </c>
      <c r="J56" s="1">
        <v>5</v>
      </c>
      <c r="K56" s="1">
        <v>14</v>
      </c>
      <c r="L56" s="1">
        <v>4</v>
      </c>
      <c r="M56" s="1">
        <v>4</v>
      </c>
      <c r="N56" s="18">
        <f t="shared" si="0"/>
        <v>452</v>
      </c>
      <c r="O56" s="19"/>
      <c r="P56" s="19">
        <v>29</v>
      </c>
      <c r="Q56" s="19"/>
      <c r="R56" s="19">
        <v>3</v>
      </c>
      <c r="S56" s="19">
        <v>24</v>
      </c>
      <c r="T56" s="19">
        <v>2</v>
      </c>
      <c r="U56" s="19">
        <v>2</v>
      </c>
      <c r="V56" s="19">
        <v>16</v>
      </c>
      <c r="W56" s="18">
        <f t="shared" si="1"/>
        <v>76</v>
      </c>
      <c r="X56" s="20">
        <f t="shared" si="2"/>
        <v>528</v>
      </c>
    </row>
    <row r="57" spans="1:24" x14ac:dyDescent="0.25">
      <c r="A57" s="1" t="s">
        <v>24</v>
      </c>
      <c r="B57" s="1">
        <v>110</v>
      </c>
      <c r="C57" s="1">
        <v>1</v>
      </c>
      <c r="D57" s="1">
        <v>5</v>
      </c>
      <c r="E57" s="1">
        <v>6</v>
      </c>
      <c r="I57" s="1">
        <v>1</v>
      </c>
      <c r="J57" s="1">
        <v>2</v>
      </c>
      <c r="M57" s="1">
        <v>5</v>
      </c>
      <c r="N57" s="18">
        <f t="shared" si="0"/>
        <v>20</v>
      </c>
      <c r="O57" s="19"/>
      <c r="P57" s="19">
        <v>2</v>
      </c>
      <c r="Q57" s="19"/>
      <c r="R57" s="19">
        <v>1</v>
      </c>
      <c r="S57" s="19"/>
      <c r="T57" s="19"/>
      <c r="U57" s="19"/>
      <c r="V57" s="19">
        <v>1</v>
      </c>
      <c r="W57" s="18">
        <f t="shared" si="1"/>
        <v>4</v>
      </c>
      <c r="X57" s="20">
        <f t="shared" si="2"/>
        <v>24</v>
      </c>
    </row>
    <row r="58" spans="1:24" x14ac:dyDescent="0.25">
      <c r="A58" s="1" t="s">
        <v>77</v>
      </c>
      <c r="B58" s="1">
        <v>111</v>
      </c>
      <c r="C58" s="1">
        <v>81</v>
      </c>
      <c r="D58" s="1">
        <v>351</v>
      </c>
      <c r="E58" s="1">
        <v>369</v>
      </c>
      <c r="F58" s="1">
        <v>64</v>
      </c>
      <c r="G58" s="1">
        <v>46</v>
      </c>
      <c r="H58" s="1">
        <v>80</v>
      </c>
      <c r="I58" s="1">
        <v>100</v>
      </c>
      <c r="J58" s="1">
        <v>14</v>
      </c>
      <c r="K58" s="1">
        <v>114</v>
      </c>
      <c r="L58" s="1">
        <v>49</v>
      </c>
      <c r="M58" s="1">
        <v>110</v>
      </c>
      <c r="N58" s="18">
        <f t="shared" si="0"/>
        <v>1378</v>
      </c>
      <c r="O58" s="19"/>
      <c r="P58" s="19">
        <v>67</v>
      </c>
      <c r="Q58" s="19"/>
      <c r="R58" s="19">
        <v>15</v>
      </c>
      <c r="S58" s="19">
        <v>21</v>
      </c>
      <c r="T58" s="19"/>
      <c r="U58" s="19"/>
      <c r="V58" s="19">
        <v>73</v>
      </c>
      <c r="W58" s="18">
        <f t="shared" si="1"/>
        <v>176</v>
      </c>
      <c r="X58" s="20">
        <f t="shared" si="2"/>
        <v>1554</v>
      </c>
    </row>
    <row r="59" spans="1:24" x14ac:dyDescent="0.25">
      <c r="A59" s="1" t="s">
        <v>26</v>
      </c>
      <c r="B59" s="1">
        <v>113</v>
      </c>
      <c r="C59" s="1">
        <v>1</v>
      </c>
      <c r="D59" s="1">
        <v>510</v>
      </c>
      <c r="E59" s="1">
        <v>35</v>
      </c>
      <c r="F59" s="1">
        <v>250</v>
      </c>
      <c r="G59" s="1">
        <v>17</v>
      </c>
      <c r="H59" s="1">
        <v>25</v>
      </c>
      <c r="I59" s="1">
        <v>30</v>
      </c>
      <c r="K59" s="1">
        <v>140</v>
      </c>
      <c r="N59" s="18">
        <f t="shared" si="0"/>
        <v>1008</v>
      </c>
      <c r="O59" s="19"/>
      <c r="P59" s="19">
        <v>58</v>
      </c>
      <c r="Q59" s="19"/>
      <c r="R59" s="19"/>
      <c r="S59" s="19"/>
      <c r="T59" s="19"/>
      <c r="U59" s="19"/>
      <c r="V59" s="19"/>
      <c r="W59" s="18">
        <f t="shared" si="1"/>
        <v>58</v>
      </c>
      <c r="X59" s="20">
        <f t="shared" si="2"/>
        <v>1066</v>
      </c>
    </row>
    <row r="60" spans="1:24" x14ac:dyDescent="0.25">
      <c r="A60" s="1" t="s">
        <v>27</v>
      </c>
      <c r="B60" s="1">
        <v>114</v>
      </c>
      <c r="C60" s="1">
        <v>3</v>
      </c>
      <c r="D60" s="1">
        <v>16</v>
      </c>
      <c r="E60" s="1">
        <v>62</v>
      </c>
      <c r="F60" s="1">
        <v>20</v>
      </c>
      <c r="G60" s="1">
        <v>9</v>
      </c>
      <c r="N60" s="18">
        <f t="shared" si="0"/>
        <v>110</v>
      </c>
      <c r="O60" s="19"/>
      <c r="P60" s="19">
        <v>6</v>
      </c>
      <c r="Q60" s="19"/>
      <c r="R60" s="19"/>
      <c r="S60" s="19">
        <v>5</v>
      </c>
      <c r="T60" s="19"/>
      <c r="U60" s="19"/>
      <c r="V60" s="19">
        <v>8</v>
      </c>
      <c r="W60" s="18">
        <f t="shared" si="1"/>
        <v>19</v>
      </c>
      <c r="X60" s="20">
        <f t="shared" si="2"/>
        <v>129</v>
      </c>
    </row>
    <row r="61" spans="1:24" x14ac:dyDescent="0.25">
      <c r="A61" s="1" t="s">
        <v>78</v>
      </c>
      <c r="B61" s="1">
        <v>116</v>
      </c>
      <c r="D61" s="1">
        <v>3</v>
      </c>
      <c r="G61" s="1">
        <v>1</v>
      </c>
      <c r="N61" s="18">
        <f t="shared" si="0"/>
        <v>4</v>
      </c>
      <c r="O61" s="19"/>
      <c r="P61" s="19"/>
      <c r="Q61" s="19"/>
      <c r="R61" s="19"/>
      <c r="S61" s="19"/>
      <c r="T61" s="19"/>
      <c r="U61" s="19"/>
      <c r="V61" s="19"/>
      <c r="W61" s="18" t="str">
        <f t="shared" si="1"/>
        <v/>
      </c>
      <c r="X61" s="20">
        <f t="shared" si="2"/>
        <v>4</v>
      </c>
    </row>
    <row r="62" spans="1:24" x14ac:dyDescent="0.25">
      <c r="A62" s="1" t="s">
        <v>79</v>
      </c>
      <c r="B62" s="1">
        <v>118</v>
      </c>
      <c r="N62" s="18" t="str">
        <f t="shared" si="0"/>
        <v/>
      </c>
      <c r="O62" s="19"/>
      <c r="P62" s="19"/>
      <c r="Q62" s="19"/>
      <c r="R62" s="19"/>
      <c r="S62" s="19"/>
      <c r="T62" s="19"/>
      <c r="U62" s="19"/>
      <c r="V62" s="19">
        <v>1</v>
      </c>
      <c r="W62" s="18">
        <f t="shared" si="1"/>
        <v>1</v>
      </c>
      <c r="X62" s="20">
        <f t="shared" si="2"/>
        <v>1</v>
      </c>
    </row>
    <row r="63" spans="1:24" x14ac:dyDescent="0.25">
      <c r="A63" s="1" t="s">
        <v>80</v>
      </c>
      <c r="B63" s="1">
        <v>119</v>
      </c>
      <c r="K63" s="1">
        <v>1</v>
      </c>
      <c r="N63" s="18">
        <f t="shared" si="0"/>
        <v>1</v>
      </c>
      <c r="O63" s="19"/>
      <c r="P63" s="19"/>
      <c r="Q63" s="19"/>
      <c r="R63" s="19"/>
      <c r="S63" s="19"/>
      <c r="T63" s="19"/>
      <c r="U63" s="19"/>
      <c r="V63" s="19"/>
      <c r="W63" s="18" t="str">
        <f t="shared" si="1"/>
        <v/>
      </c>
      <c r="X63" s="20">
        <f t="shared" si="2"/>
        <v>1</v>
      </c>
    </row>
    <row r="64" spans="1:24" x14ac:dyDescent="0.25">
      <c r="A64" s="1" t="s">
        <v>29</v>
      </c>
      <c r="B64" s="1">
        <v>123</v>
      </c>
      <c r="C64" s="1">
        <v>1</v>
      </c>
      <c r="D64" s="1">
        <v>5</v>
      </c>
      <c r="E64" s="1">
        <v>10</v>
      </c>
      <c r="F64" s="1">
        <v>3</v>
      </c>
      <c r="G64" s="1">
        <v>7</v>
      </c>
      <c r="J64" s="1">
        <v>5</v>
      </c>
      <c r="K64" s="1">
        <v>5</v>
      </c>
      <c r="L64" s="1">
        <v>1</v>
      </c>
      <c r="M64" s="1">
        <v>7</v>
      </c>
      <c r="N64" s="18">
        <f t="shared" si="0"/>
        <v>44</v>
      </c>
      <c r="O64" s="19"/>
      <c r="P64" s="19">
        <v>3</v>
      </c>
      <c r="Q64" s="19"/>
      <c r="R64" s="19">
        <v>1</v>
      </c>
      <c r="S64" s="19"/>
      <c r="T64" s="19"/>
      <c r="U64" s="19">
        <v>1</v>
      </c>
      <c r="V64" s="19">
        <v>2</v>
      </c>
      <c r="W64" s="18">
        <f t="shared" si="1"/>
        <v>7</v>
      </c>
      <c r="X64" s="20">
        <f t="shared" si="2"/>
        <v>51</v>
      </c>
    </row>
    <row r="65" spans="1:24" x14ac:dyDescent="0.25">
      <c r="A65" s="1" t="s">
        <v>30</v>
      </c>
      <c r="B65" s="1">
        <v>126</v>
      </c>
      <c r="D65" s="1">
        <v>1</v>
      </c>
      <c r="E65" s="1">
        <v>3</v>
      </c>
      <c r="G65" s="1">
        <v>18</v>
      </c>
      <c r="K65" s="1">
        <v>2</v>
      </c>
      <c r="M65" s="1">
        <v>44</v>
      </c>
      <c r="N65" s="18">
        <f t="shared" si="0"/>
        <v>68</v>
      </c>
      <c r="O65" s="19"/>
      <c r="P65" s="19">
        <v>3</v>
      </c>
      <c r="Q65" s="19"/>
      <c r="R65" s="19">
        <v>1</v>
      </c>
      <c r="S65" s="19"/>
      <c r="T65" s="19"/>
      <c r="U65" s="19"/>
      <c r="V65" s="19">
        <v>16</v>
      </c>
      <c r="W65" s="18">
        <f t="shared" si="1"/>
        <v>20</v>
      </c>
      <c r="X65" s="20">
        <f t="shared" si="2"/>
        <v>88</v>
      </c>
    </row>
    <row r="66" spans="1:24" ht="15" x14ac:dyDescent="0.25">
      <c r="A66" s="26" t="s">
        <v>33</v>
      </c>
      <c r="B66" s="26">
        <v>127</v>
      </c>
      <c r="C66" s="26"/>
      <c r="D66" s="26">
        <v>16</v>
      </c>
      <c r="E66" s="26">
        <v>55</v>
      </c>
      <c r="F66" s="26"/>
      <c r="G66" s="26">
        <v>2</v>
      </c>
      <c r="H66" s="26"/>
      <c r="I66" s="26"/>
      <c r="J66" s="26">
        <v>196</v>
      </c>
      <c r="K66" s="26">
        <v>16</v>
      </c>
      <c r="L66" s="26">
        <v>65</v>
      </c>
      <c r="M66" s="26">
        <v>46</v>
      </c>
      <c r="N66" s="27">
        <f t="shared" si="0"/>
        <v>396</v>
      </c>
      <c r="O66" s="27"/>
      <c r="P66" s="27"/>
      <c r="Q66" s="27"/>
      <c r="R66" s="27"/>
      <c r="S66" s="27"/>
      <c r="T66" s="27"/>
      <c r="U66" s="27"/>
      <c r="V66" s="27"/>
      <c r="W66" s="27" t="str">
        <f t="shared" si="1"/>
        <v/>
      </c>
      <c r="X66" s="28">
        <f t="shared" si="2"/>
        <v>396</v>
      </c>
    </row>
    <row r="67" spans="1:24" ht="15" x14ac:dyDescent="0.25">
      <c r="A67" s="26" t="s">
        <v>32</v>
      </c>
      <c r="B67" s="26">
        <v>128</v>
      </c>
      <c r="C67" s="26">
        <v>21</v>
      </c>
      <c r="D67" s="26">
        <v>41</v>
      </c>
      <c r="E67" s="26">
        <v>124</v>
      </c>
      <c r="F67" s="26">
        <v>20</v>
      </c>
      <c r="G67" s="26">
        <v>17</v>
      </c>
      <c r="H67" s="26"/>
      <c r="I67" s="26">
        <v>6</v>
      </c>
      <c r="J67" s="26"/>
      <c r="K67" s="26">
        <v>15</v>
      </c>
      <c r="L67" s="26">
        <v>35</v>
      </c>
      <c r="M67" s="26"/>
      <c r="N67" s="27">
        <f t="shared" si="0"/>
        <v>279</v>
      </c>
      <c r="O67" s="27">
        <v>8</v>
      </c>
      <c r="P67" s="27">
        <v>10</v>
      </c>
      <c r="Q67" s="27">
        <v>12</v>
      </c>
      <c r="R67" s="27">
        <v>21</v>
      </c>
      <c r="S67" s="27">
        <v>17</v>
      </c>
      <c r="T67" s="27">
        <v>8</v>
      </c>
      <c r="U67" s="27">
        <v>20</v>
      </c>
      <c r="V67" s="27">
        <v>41</v>
      </c>
      <c r="W67" s="27">
        <f t="shared" si="1"/>
        <v>137</v>
      </c>
      <c r="X67" s="28">
        <f t="shared" si="2"/>
        <v>416</v>
      </c>
    </row>
    <row r="68" spans="1:24" ht="15" x14ac:dyDescent="0.25">
      <c r="A68" s="26" t="s">
        <v>31</v>
      </c>
      <c r="B68" s="26">
        <v>129</v>
      </c>
      <c r="C68" s="26">
        <v>2</v>
      </c>
      <c r="D68" s="26"/>
      <c r="E68" s="26">
        <v>3</v>
      </c>
      <c r="F68" s="26"/>
      <c r="G68" s="26">
        <v>1</v>
      </c>
      <c r="H68" s="26"/>
      <c r="I68" s="26"/>
      <c r="J68" s="26"/>
      <c r="K68" s="26"/>
      <c r="L68" s="26">
        <v>1</v>
      </c>
      <c r="M68" s="26"/>
      <c r="N68" s="27">
        <f t="shared" ref="N68:N77" si="4">IF(SUM(C68:M68)&gt;0,SUM(C68:M68),"")</f>
        <v>7</v>
      </c>
      <c r="O68" s="27"/>
      <c r="P68" s="27">
        <v>2</v>
      </c>
      <c r="Q68" s="27"/>
      <c r="R68" s="27">
        <v>3</v>
      </c>
      <c r="S68" s="27">
        <v>4</v>
      </c>
      <c r="T68" s="27"/>
      <c r="U68" s="27"/>
      <c r="V68" s="27">
        <v>3</v>
      </c>
      <c r="W68" s="27">
        <f t="shared" ref="W68:W88" si="5">IF(SUM(O68:V68)&gt;0,SUM(O68:V68),"")</f>
        <v>12</v>
      </c>
      <c r="X68" s="28">
        <f t="shared" ref="X68:X88" si="6">IF(SUM(N68,W68)&gt;0,SUM(N68,W68),"")</f>
        <v>19</v>
      </c>
    </row>
    <row r="69" spans="1:24" x14ac:dyDescent="0.25">
      <c r="A69" s="1" t="s">
        <v>91</v>
      </c>
      <c r="C69" s="1">
        <f>+IF(SUM(C66:C68)&gt;0,SUM(C66:C68),"")</f>
        <v>23</v>
      </c>
      <c r="D69" s="1">
        <f t="shared" ref="D69:M69" si="7">+IF(SUM(D66:D68)&gt;0,SUM(D66:D68),"")</f>
        <v>57</v>
      </c>
      <c r="E69" s="1">
        <f>+IF(SUM(E66:E68,E86)&gt;0,SUM(E66:E68,E86),"")</f>
        <v>182</v>
      </c>
      <c r="G69" s="1">
        <f t="shared" si="7"/>
        <v>20</v>
      </c>
      <c r="J69" s="1">
        <f t="shared" si="7"/>
        <v>196</v>
      </c>
      <c r="K69" s="1">
        <f t="shared" si="7"/>
        <v>31</v>
      </c>
      <c r="L69" s="1">
        <f t="shared" si="7"/>
        <v>101</v>
      </c>
      <c r="M69" s="1">
        <f t="shared" si="7"/>
        <v>46</v>
      </c>
      <c r="N69" s="18">
        <f t="shared" si="4"/>
        <v>656</v>
      </c>
      <c r="O69" s="1">
        <f t="shared" ref="O69:V69" si="8">+IF(SUM(O66:O68)&gt;0,SUM(O66:O68),"")</f>
        <v>8</v>
      </c>
      <c r="P69" s="1">
        <f>+IF(SUM(P66:P68,P86)&gt;0,SUM(P66:P68,P86),"")</f>
        <v>14</v>
      </c>
      <c r="Q69" s="1">
        <f t="shared" si="8"/>
        <v>12</v>
      </c>
      <c r="R69" s="1">
        <f t="shared" si="8"/>
        <v>24</v>
      </c>
      <c r="S69" s="1">
        <f t="shared" si="8"/>
        <v>21</v>
      </c>
      <c r="T69" s="1">
        <f t="shared" si="8"/>
        <v>8</v>
      </c>
      <c r="U69" s="1">
        <f t="shared" si="8"/>
        <v>20</v>
      </c>
      <c r="V69" s="1">
        <f t="shared" si="8"/>
        <v>44</v>
      </c>
      <c r="W69" s="18">
        <f t="shared" si="5"/>
        <v>151</v>
      </c>
      <c r="X69" s="20">
        <f t="shared" si="6"/>
        <v>807</v>
      </c>
    </row>
    <row r="70" spans="1:24" x14ac:dyDescent="0.25">
      <c r="A70" s="1" t="s">
        <v>34</v>
      </c>
      <c r="B70" s="1">
        <v>134</v>
      </c>
      <c r="D70" s="1">
        <v>4</v>
      </c>
      <c r="E70" s="1">
        <v>3</v>
      </c>
      <c r="G70" s="1">
        <v>12</v>
      </c>
      <c r="N70" s="18">
        <f t="shared" si="4"/>
        <v>19</v>
      </c>
      <c r="O70" s="19"/>
      <c r="P70" s="19"/>
      <c r="Q70" s="19"/>
      <c r="R70" s="19"/>
      <c r="S70" s="19"/>
      <c r="T70" s="19"/>
      <c r="U70" s="19"/>
      <c r="V70" s="19"/>
      <c r="W70" s="18" t="str">
        <f t="shared" si="5"/>
        <v/>
      </c>
      <c r="X70" s="20">
        <f t="shared" si="6"/>
        <v>19</v>
      </c>
    </row>
    <row r="71" spans="1:24" x14ac:dyDescent="0.25">
      <c r="A71" s="1" t="s">
        <v>35</v>
      </c>
      <c r="B71" s="1">
        <v>143</v>
      </c>
      <c r="C71" s="1">
        <v>6</v>
      </c>
      <c r="D71" s="1">
        <v>29</v>
      </c>
      <c r="E71" s="1">
        <v>126</v>
      </c>
      <c r="G71" s="1">
        <v>11</v>
      </c>
      <c r="H71" s="1">
        <v>2</v>
      </c>
      <c r="I71" s="1">
        <v>1</v>
      </c>
      <c r="J71" s="1">
        <v>20</v>
      </c>
      <c r="K71" s="1">
        <v>2</v>
      </c>
      <c r="L71" s="1">
        <v>1</v>
      </c>
      <c r="M71" s="1">
        <v>5</v>
      </c>
      <c r="N71" s="18">
        <f t="shared" si="4"/>
        <v>203</v>
      </c>
      <c r="O71" s="19">
        <v>6</v>
      </c>
      <c r="P71" s="19">
        <v>5</v>
      </c>
      <c r="Q71" s="19">
        <v>3</v>
      </c>
      <c r="R71" s="19">
        <v>4</v>
      </c>
      <c r="S71" s="19">
        <v>11</v>
      </c>
      <c r="T71" s="19">
        <v>2</v>
      </c>
      <c r="U71" s="19">
        <v>6</v>
      </c>
      <c r="V71" s="19"/>
      <c r="W71" s="18">
        <f t="shared" si="5"/>
        <v>37</v>
      </c>
      <c r="X71" s="20">
        <f t="shared" si="6"/>
        <v>240</v>
      </c>
    </row>
    <row r="72" spans="1:24" x14ac:dyDescent="0.25">
      <c r="A72" s="1" t="s">
        <v>81</v>
      </c>
      <c r="B72" s="1">
        <v>145</v>
      </c>
      <c r="N72" s="18" t="str">
        <f t="shared" si="4"/>
        <v/>
      </c>
      <c r="O72" s="19"/>
      <c r="P72" s="19"/>
      <c r="Q72" s="19"/>
      <c r="R72" s="19"/>
      <c r="S72" s="19"/>
      <c r="T72" s="19"/>
      <c r="U72" s="19"/>
      <c r="V72" s="19"/>
      <c r="W72" s="18" t="str">
        <f t="shared" si="5"/>
        <v/>
      </c>
      <c r="X72" s="20" t="str">
        <f t="shared" si="6"/>
        <v/>
      </c>
    </row>
    <row r="73" spans="1:24" x14ac:dyDescent="0.25">
      <c r="A73" s="1" t="s">
        <v>82</v>
      </c>
      <c r="B73" s="1">
        <v>149</v>
      </c>
      <c r="N73" s="18" t="str">
        <f t="shared" si="4"/>
        <v/>
      </c>
      <c r="O73" s="19"/>
      <c r="P73" s="19"/>
      <c r="Q73" s="19"/>
      <c r="R73" s="19"/>
      <c r="S73" s="19"/>
      <c r="T73" s="19"/>
      <c r="U73" s="19"/>
      <c r="V73" s="19"/>
      <c r="W73" s="18" t="str">
        <f t="shared" si="5"/>
        <v/>
      </c>
      <c r="X73" s="20" t="str">
        <f t="shared" si="6"/>
        <v/>
      </c>
    </row>
    <row r="74" spans="1:24" x14ac:dyDescent="0.25">
      <c r="A74" s="1" t="s">
        <v>83</v>
      </c>
      <c r="B74" s="1">
        <v>150</v>
      </c>
      <c r="E74" s="1">
        <v>23</v>
      </c>
      <c r="N74" s="18">
        <f t="shared" si="4"/>
        <v>23</v>
      </c>
      <c r="O74" s="19"/>
      <c r="P74" s="19">
        <v>3</v>
      </c>
      <c r="Q74" s="19"/>
      <c r="R74" s="19">
        <v>3</v>
      </c>
      <c r="S74" s="19"/>
      <c r="T74" s="19"/>
      <c r="U74" s="19"/>
      <c r="V74" s="19"/>
      <c r="W74" s="18">
        <f t="shared" si="5"/>
        <v>6</v>
      </c>
      <c r="X74" s="20">
        <f t="shared" si="6"/>
        <v>29</v>
      </c>
    </row>
    <row r="75" spans="1:24" x14ac:dyDescent="0.25">
      <c r="A75" s="1" t="s">
        <v>36</v>
      </c>
      <c r="B75" s="1">
        <v>151</v>
      </c>
      <c r="C75" s="1">
        <v>1</v>
      </c>
      <c r="D75" s="1">
        <v>3</v>
      </c>
      <c r="E75" s="1">
        <v>67</v>
      </c>
      <c r="F75" s="1">
        <v>1</v>
      </c>
      <c r="J75" s="1">
        <v>12</v>
      </c>
      <c r="K75" s="1">
        <v>8</v>
      </c>
      <c r="N75" s="18">
        <f t="shared" si="4"/>
        <v>92</v>
      </c>
      <c r="O75" s="19"/>
      <c r="P75" s="19"/>
      <c r="Q75" s="19"/>
      <c r="R75" s="19"/>
      <c r="S75" s="19"/>
      <c r="T75" s="19">
        <v>8</v>
      </c>
      <c r="U75" s="19">
        <v>2</v>
      </c>
      <c r="V75" s="19"/>
      <c r="W75" s="18">
        <f t="shared" si="5"/>
        <v>10</v>
      </c>
      <c r="X75" s="20">
        <f t="shared" si="6"/>
        <v>102</v>
      </c>
    </row>
    <row r="76" spans="1:24" x14ac:dyDescent="0.25">
      <c r="A76" s="1" t="s">
        <v>84</v>
      </c>
      <c r="B76" s="1">
        <v>152</v>
      </c>
      <c r="N76" s="18" t="str">
        <f t="shared" si="4"/>
        <v/>
      </c>
      <c r="O76" s="19"/>
      <c r="P76" s="19"/>
      <c r="Q76" s="19"/>
      <c r="R76" s="19"/>
      <c r="S76" s="19"/>
      <c r="T76" s="19"/>
      <c r="U76" s="19"/>
      <c r="V76" s="19"/>
      <c r="W76" s="18" t="str">
        <f t="shared" si="5"/>
        <v/>
      </c>
      <c r="X76" s="20" t="str">
        <f t="shared" si="6"/>
        <v/>
      </c>
    </row>
    <row r="77" spans="1:24" x14ac:dyDescent="0.25">
      <c r="A77" s="1" t="s">
        <v>37</v>
      </c>
      <c r="B77" s="1">
        <v>153</v>
      </c>
      <c r="D77" s="1">
        <v>47</v>
      </c>
      <c r="E77" s="1">
        <v>125</v>
      </c>
      <c r="F77" s="1">
        <v>7</v>
      </c>
      <c r="G77" s="1">
        <v>12</v>
      </c>
      <c r="J77" s="1">
        <v>25</v>
      </c>
      <c r="K77" s="1">
        <v>51</v>
      </c>
      <c r="L77" s="1">
        <v>4</v>
      </c>
      <c r="M77" s="1">
        <v>30</v>
      </c>
      <c r="N77" s="18">
        <f t="shared" si="4"/>
        <v>301</v>
      </c>
      <c r="O77" s="19"/>
      <c r="P77" s="19">
        <v>1</v>
      </c>
      <c r="Q77" s="19">
        <v>7</v>
      </c>
      <c r="R77" s="19">
        <v>2</v>
      </c>
      <c r="S77" s="19"/>
      <c r="T77" s="19"/>
      <c r="U77" s="19">
        <v>6</v>
      </c>
      <c r="V77" s="19"/>
      <c r="W77" s="18">
        <f t="shared" si="5"/>
        <v>16</v>
      </c>
      <c r="X77" s="20">
        <f t="shared" si="6"/>
        <v>317</v>
      </c>
    </row>
    <row r="78" spans="1:24" ht="18" x14ac:dyDescent="0.25">
      <c r="A78" s="32" t="s">
        <v>87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</row>
    <row r="79" spans="1:24" x14ac:dyDescent="0.25">
      <c r="A79" s="1" t="s">
        <v>111</v>
      </c>
      <c r="B79" s="1">
        <v>5</v>
      </c>
      <c r="G79" s="1">
        <v>1</v>
      </c>
      <c r="N79" s="18">
        <f t="shared" ref="N79:N81" si="9">IF(SUM(C79:M79)&gt;0,SUM(C79:M79),"")</f>
        <v>1</v>
      </c>
      <c r="O79" s="19"/>
      <c r="P79" s="19"/>
      <c r="Q79" s="19"/>
      <c r="R79" s="19"/>
      <c r="S79" s="19"/>
      <c r="T79" s="19"/>
      <c r="U79" s="19"/>
      <c r="V79" s="19"/>
      <c r="W79" s="18"/>
      <c r="X79" s="20">
        <f t="shared" si="6"/>
        <v>1</v>
      </c>
    </row>
    <row r="80" spans="1:24" x14ac:dyDescent="0.25">
      <c r="A80" s="1" t="s">
        <v>112</v>
      </c>
      <c r="B80" s="1">
        <v>9</v>
      </c>
      <c r="G80" s="1">
        <v>1</v>
      </c>
      <c r="N80" s="18">
        <f t="shared" si="9"/>
        <v>1</v>
      </c>
      <c r="O80" s="19"/>
      <c r="P80" s="19"/>
      <c r="Q80" s="19"/>
      <c r="R80" s="19"/>
      <c r="S80" s="19"/>
      <c r="T80" s="19"/>
      <c r="U80" s="19"/>
      <c r="V80" s="19"/>
      <c r="W80" s="18"/>
      <c r="X80" s="20">
        <f t="shared" si="6"/>
        <v>1</v>
      </c>
    </row>
    <row r="81" spans="1:24" x14ac:dyDescent="0.25">
      <c r="A81" s="1" t="s">
        <v>113</v>
      </c>
      <c r="B81" s="1">
        <v>10</v>
      </c>
      <c r="G81" s="1">
        <v>3</v>
      </c>
      <c r="N81" s="18">
        <f t="shared" si="9"/>
        <v>3</v>
      </c>
      <c r="O81" s="19"/>
      <c r="P81" s="19"/>
      <c r="Q81" s="19"/>
      <c r="R81" s="19"/>
      <c r="S81" s="19"/>
      <c r="T81" s="19"/>
      <c r="U81" s="19"/>
      <c r="V81" s="19"/>
      <c r="W81" s="18"/>
      <c r="X81" s="20">
        <f t="shared" si="6"/>
        <v>3</v>
      </c>
    </row>
    <row r="82" spans="1:24" x14ac:dyDescent="0.25">
      <c r="A82" s="1" t="s">
        <v>105</v>
      </c>
      <c r="B82" s="1">
        <v>68</v>
      </c>
      <c r="F82" s="1">
        <v>1</v>
      </c>
      <c r="N82" s="18">
        <f>IF(SUM(C82:M82)&gt;0,SUM(C82:M82),"")</f>
        <v>1</v>
      </c>
      <c r="O82" s="19"/>
      <c r="P82" s="19"/>
      <c r="Q82" s="19"/>
      <c r="R82" s="19"/>
      <c r="S82" s="19"/>
      <c r="T82" s="19"/>
      <c r="U82" s="19"/>
      <c r="V82" s="19"/>
      <c r="W82" s="18"/>
      <c r="X82" s="20">
        <f t="shared" si="6"/>
        <v>1</v>
      </c>
    </row>
    <row r="83" spans="1:24" x14ac:dyDescent="0.25">
      <c r="A83" s="1" t="s">
        <v>93</v>
      </c>
      <c r="D83" s="1">
        <v>1</v>
      </c>
      <c r="N83" s="18">
        <f>IF(SUM(C83:M83)&gt;0,SUM(C83:M83),"")</f>
        <v>1</v>
      </c>
      <c r="O83" s="19"/>
      <c r="P83" s="19"/>
      <c r="Q83" s="19"/>
      <c r="R83" s="19"/>
      <c r="S83" s="19"/>
      <c r="T83" s="19"/>
      <c r="U83" s="19"/>
      <c r="V83" s="19"/>
      <c r="W83" s="18" t="str">
        <f t="shared" si="5"/>
        <v/>
      </c>
      <c r="X83" s="20">
        <f t="shared" si="6"/>
        <v>1</v>
      </c>
    </row>
    <row r="84" spans="1:24" x14ac:dyDescent="0.25">
      <c r="A84" s="1" t="s">
        <v>100</v>
      </c>
      <c r="B84" s="1">
        <v>76</v>
      </c>
      <c r="N84" s="18"/>
      <c r="O84" s="19"/>
      <c r="P84" s="19" t="s">
        <v>101</v>
      </c>
      <c r="Q84" s="19"/>
      <c r="R84" s="19"/>
      <c r="S84" s="19"/>
      <c r="T84" s="19"/>
      <c r="U84" s="19"/>
      <c r="V84" s="19"/>
      <c r="W84" s="18" t="s">
        <v>101</v>
      </c>
      <c r="X84" s="20" t="s">
        <v>101</v>
      </c>
    </row>
    <row r="85" spans="1:24" x14ac:dyDescent="0.25">
      <c r="A85" s="1" t="s">
        <v>88</v>
      </c>
      <c r="B85" s="1">
        <v>104</v>
      </c>
      <c r="D85" s="1">
        <v>2</v>
      </c>
      <c r="E85" s="1">
        <v>6</v>
      </c>
      <c r="N85" s="18">
        <f>IF(SUM(C85:M85)&gt;0,SUM(C85:M85),"")</f>
        <v>8</v>
      </c>
      <c r="O85" s="19"/>
      <c r="P85" s="19"/>
      <c r="Q85" s="19"/>
      <c r="R85" s="19"/>
      <c r="S85" s="19"/>
      <c r="T85" s="19"/>
      <c r="U85" s="19"/>
      <c r="V85" s="19"/>
      <c r="W85" s="18" t="str">
        <f t="shared" si="5"/>
        <v/>
      </c>
      <c r="X85" s="20">
        <f t="shared" si="6"/>
        <v>8</v>
      </c>
    </row>
    <row r="86" spans="1:24" ht="15" x14ac:dyDescent="0.25">
      <c r="A86" s="26" t="s">
        <v>89</v>
      </c>
      <c r="B86" s="26">
        <v>130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7" t="str">
        <f>IF(SUM(C86:M86)&gt;0,SUM(C86:M86),"")</f>
        <v/>
      </c>
      <c r="O86" s="27"/>
      <c r="P86" s="27">
        <v>2</v>
      </c>
      <c r="Q86" s="27"/>
      <c r="R86" s="27"/>
      <c r="S86" s="27"/>
      <c r="T86" s="27"/>
      <c r="U86" s="27"/>
      <c r="V86" s="27"/>
      <c r="W86" s="27">
        <f t="shared" si="5"/>
        <v>2</v>
      </c>
      <c r="X86" s="28">
        <f t="shared" si="6"/>
        <v>2</v>
      </c>
    </row>
    <row r="87" spans="1:24" x14ac:dyDescent="0.25">
      <c r="A87" s="1" t="s">
        <v>92</v>
      </c>
      <c r="B87" s="1">
        <v>140</v>
      </c>
      <c r="K87" s="1">
        <v>110</v>
      </c>
      <c r="N87" s="18"/>
      <c r="O87" s="19"/>
      <c r="P87" s="19"/>
      <c r="Q87" s="19"/>
      <c r="R87" s="19"/>
      <c r="S87" s="19"/>
      <c r="T87" s="19"/>
      <c r="U87" s="19"/>
      <c r="V87" s="19"/>
      <c r="W87" s="18"/>
      <c r="X87" s="20"/>
    </row>
    <row r="88" spans="1:24" x14ac:dyDescent="0.25">
      <c r="A88" s="1" t="s">
        <v>86</v>
      </c>
      <c r="B88" s="1">
        <v>142</v>
      </c>
      <c r="L88" s="1">
        <v>2</v>
      </c>
      <c r="N88" s="18">
        <f>IF(SUM(C88:M88)&gt;0,SUM(C88:M88),"")</f>
        <v>2</v>
      </c>
      <c r="O88" s="19"/>
      <c r="P88" s="19"/>
      <c r="Q88" s="19"/>
      <c r="R88" s="19"/>
      <c r="S88" s="19">
        <v>6</v>
      </c>
      <c r="T88" s="19"/>
      <c r="U88" s="19"/>
      <c r="V88" s="19"/>
      <c r="W88" s="18">
        <f t="shared" si="5"/>
        <v>6</v>
      </c>
      <c r="X88" s="20">
        <f t="shared" si="6"/>
        <v>8</v>
      </c>
    </row>
    <row r="89" spans="1:24" x14ac:dyDescent="0.25">
      <c r="O89" s="14"/>
      <c r="P89" s="14"/>
      <c r="Q89" s="14"/>
      <c r="R89" s="14"/>
      <c r="S89" s="14"/>
      <c r="T89" s="14"/>
      <c r="U89" s="14"/>
      <c r="V89" s="14"/>
      <c r="W89" s="15"/>
      <c r="X89" s="16"/>
    </row>
    <row r="90" spans="1:24" x14ac:dyDescent="0.25">
      <c r="A90" s="1" t="s">
        <v>38</v>
      </c>
      <c r="C90" s="1">
        <f t="shared" ref="C90:F90" si="10">SUM(C2:C15,C18:C35,C37:C65,C69:C77,C79:C83,C85,C87,C88)</f>
        <v>218</v>
      </c>
      <c r="D90" s="1">
        <f t="shared" si="10"/>
        <v>1276</v>
      </c>
      <c r="E90" s="1">
        <f t="shared" si="10"/>
        <v>1587</v>
      </c>
      <c r="F90" s="1">
        <f t="shared" si="10"/>
        <v>447</v>
      </c>
      <c r="G90" s="1">
        <f>SUM(G2:G15,G18:G35,G37:G65,G69:G77,G79:G83,G85,G87,G88)</f>
        <v>473</v>
      </c>
      <c r="H90" s="1">
        <f t="shared" ref="H90:M90" si="11">SUM(H2:H15,H18:H35,H37:H65,H69:H77,H79:H83,H85,H87,H88)</f>
        <v>114</v>
      </c>
      <c r="I90" s="1">
        <f t="shared" si="11"/>
        <v>150</v>
      </c>
      <c r="J90" s="1">
        <f t="shared" si="11"/>
        <v>946</v>
      </c>
      <c r="K90" s="1">
        <f t="shared" si="11"/>
        <v>731</v>
      </c>
      <c r="L90" s="1">
        <f t="shared" si="11"/>
        <v>279</v>
      </c>
      <c r="M90" s="1">
        <f t="shared" si="11"/>
        <v>751</v>
      </c>
      <c r="N90" s="17">
        <f>SUM(N2:N15,N18:N35,N37:N65,N69:N77,N79:N83,N85,N87,N88)</f>
        <v>6862</v>
      </c>
      <c r="O90" s="1">
        <f t="shared" ref="O90:X90" si="12">SUM(O2:O15,O18:O35,O37:O65,O69:O77,O79:O83,O85,O87,O88)</f>
        <v>21</v>
      </c>
      <c r="P90" s="1">
        <f t="shared" si="12"/>
        <v>212</v>
      </c>
      <c r="Q90" s="1">
        <f t="shared" si="12"/>
        <v>32</v>
      </c>
      <c r="R90" s="1">
        <f t="shared" si="12"/>
        <v>190</v>
      </c>
      <c r="S90" s="1">
        <f t="shared" si="12"/>
        <v>120</v>
      </c>
      <c r="T90" s="1">
        <f t="shared" si="12"/>
        <v>28</v>
      </c>
      <c r="U90" s="1">
        <f t="shared" si="12"/>
        <v>52</v>
      </c>
      <c r="V90" s="1">
        <f t="shared" si="12"/>
        <v>252</v>
      </c>
      <c r="W90" s="17">
        <f t="shared" si="12"/>
        <v>907</v>
      </c>
      <c r="X90" s="25">
        <f t="shared" si="12"/>
        <v>7769</v>
      </c>
    </row>
    <row r="91" spans="1:24" x14ac:dyDescent="0.25">
      <c r="A91" s="1" t="s">
        <v>39</v>
      </c>
      <c r="C91" s="1">
        <f t="shared" ref="C91:F91" si="13">COUNT(C2:C3,C5:C14,C18:C19,C21:C35,C37:C65,C69:C77,C79:C83,C85,C87,C88)</f>
        <v>14</v>
      </c>
      <c r="D91" s="1">
        <f t="shared" si="13"/>
        <v>33</v>
      </c>
      <c r="E91" s="1">
        <f t="shared" si="13"/>
        <v>35</v>
      </c>
      <c r="F91" s="1">
        <f t="shared" si="13"/>
        <v>16</v>
      </c>
      <c r="G91" s="1">
        <f>COUNT(G2:G3,G5:G14,G18:G19,G21:G35,G37:G65,G69:G77,G79:G83,G85,G87,G88)</f>
        <v>34</v>
      </c>
      <c r="H91" s="1">
        <f t="shared" ref="H91:V91" si="14">COUNT(H2:H3,H5:H14,H18:H19,H21:H35,H37:H65,H69:H77,H83,H85,H87,H88)</f>
        <v>4</v>
      </c>
      <c r="I91" s="1">
        <f t="shared" si="14"/>
        <v>11</v>
      </c>
      <c r="J91" s="1">
        <f t="shared" si="14"/>
        <v>19</v>
      </c>
      <c r="K91" s="1">
        <f t="shared" si="14"/>
        <v>19</v>
      </c>
      <c r="L91" s="1">
        <f t="shared" si="14"/>
        <v>20</v>
      </c>
      <c r="M91" s="1">
        <f t="shared" si="14"/>
        <v>25</v>
      </c>
      <c r="N91" s="17">
        <f>COUNT(N2:N3,N5:N14,N18:N19,N21:N35,N37:N65,N69:N77,N79:N83,N85,N87,N88)</f>
        <v>55</v>
      </c>
      <c r="O91" s="1">
        <f t="shared" si="14"/>
        <v>6</v>
      </c>
      <c r="P91" s="1">
        <f t="shared" si="14"/>
        <v>20</v>
      </c>
      <c r="Q91" s="1">
        <f t="shared" si="14"/>
        <v>8</v>
      </c>
      <c r="R91" s="1">
        <f t="shared" si="14"/>
        <v>16</v>
      </c>
      <c r="S91" s="1">
        <f t="shared" si="14"/>
        <v>11</v>
      </c>
      <c r="T91" s="1">
        <f t="shared" si="14"/>
        <v>8</v>
      </c>
      <c r="U91" s="1">
        <f t="shared" si="14"/>
        <v>10</v>
      </c>
      <c r="V91" s="1">
        <f t="shared" si="14"/>
        <v>20</v>
      </c>
      <c r="W91" s="17">
        <f>COUNT(W2:W3,W5:W14,W18:W19,W21:W35,W37:W65,W69:W77,W79:W83,W85,W87,W88)</f>
        <v>31</v>
      </c>
      <c r="X91" s="25">
        <f>COUNT(X2:X3,X5:X14,X18:X19,X21:X35,X37:X65,X69:X77,X79:X83,X85,X87,X88)</f>
        <v>56</v>
      </c>
    </row>
  </sheetData>
  <pageMargins left="0.7" right="0.7" top="0.75" bottom="0.75" header="0.3" footer="0.3"/>
  <pageSetup scale="82" fitToWidth="2" fitToHeight="0" pageOrder="overThenDown" orientation="landscape" r:id="rId1"/>
  <headerFooter>
    <oddHeader>&amp;LCBC Summary 2016 Washington side&amp;C&amp;D, &amp;T&amp;R&amp;P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Cassidy</dc:creator>
  <cp:lastModifiedBy>Kelly Cassidy</cp:lastModifiedBy>
  <cp:lastPrinted>2016-12-27T18:04:40Z</cp:lastPrinted>
  <dcterms:created xsi:type="dcterms:W3CDTF">2016-12-19T19:05:00Z</dcterms:created>
  <dcterms:modified xsi:type="dcterms:W3CDTF">2016-12-27T18:07:21Z</dcterms:modified>
</cp:coreProperties>
</file>